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<sst xmlns="http://schemas.openxmlformats.org/spreadsheetml/2006/main" count="219" uniqueCount="118">
  <si>
    <t>2026年昆山市扩种油菜核查结果及补助公示表</t>
  </si>
  <si>
    <t>序号</t>
  </si>
  <si>
    <r>
      <rPr>
        <b/>
        <sz val="11"/>
        <rFont val="宋体"/>
        <charset val="134"/>
      </rPr>
      <t>乡镇</t>
    </r>
    <r>
      <rPr>
        <b/>
        <sz val="11"/>
        <rFont val="Arial"/>
        <charset val="0"/>
      </rPr>
      <t>/</t>
    </r>
    <r>
      <rPr>
        <b/>
        <sz val="11"/>
        <rFont val="宋体"/>
        <charset val="134"/>
      </rPr>
      <t>街道</t>
    </r>
  </si>
  <si>
    <r>
      <rPr>
        <b/>
        <sz val="11"/>
        <rFont val="宋体"/>
        <charset val="134"/>
      </rPr>
      <t>村</t>
    </r>
    <r>
      <rPr>
        <b/>
        <sz val="11"/>
        <rFont val="Arial"/>
        <charset val="0"/>
      </rPr>
      <t>/</t>
    </r>
    <r>
      <rPr>
        <b/>
        <sz val="11"/>
        <rFont val="宋体"/>
        <charset val="134"/>
      </rPr>
      <t>社区</t>
    </r>
  </si>
  <si>
    <t>申报对象</t>
  </si>
  <si>
    <t>申报类别</t>
  </si>
  <si>
    <r>
      <rPr>
        <b/>
        <sz val="11"/>
        <rFont val="宋体"/>
        <charset val="134"/>
      </rPr>
      <t>申报面积</t>
    </r>
    <r>
      <rPr>
        <b/>
        <sz val="11"/>
        <rFont val="Arial"/>
        <charset val="0"/>
      </rPr>
      <t>(</t>
    </r>
    <r>
      <rPr>
        <b/>
        <sz val="11"/>
        <rFont val="宋体"/>
        <charset val="134"/>
      </rPr>
      <t>亩</t>
    </r>
    <r>
      <rPr>
        <b/>
        <sz val="11"/>
        <rFont val="Arial"/>
        <charset val="0"/>
      </rPr>
      <t>)</t>
    </r>
  </si>
  <si>
    <t>核定面积(亩)</t>
  </si>
  <si>
    <t>补助标准（元/亩）</t>
  </si>
  <si>
    <t>本项目补助面积(亩)</t>
  </si>
  <si>
    <t>本项目补助金额(元)</t>
  </si>
  <si>
    <t>其他项目补助面积（亩）</t>
  </si>
  <si>
    <t>其他项目补助金额（元）</t>
  </si>
  <si>
    <r>
      <rPr>
        <sz val="10"/>
        <rFont val="宋体"/>
        <charset val="0"/>
      </rPr>
      <t>昆山开发区</t>
    </r>
  </si>
  <si>
    <r>
      <rPr>
        <sz val="10"/>
        <rFont val="宋体"/>
        <charset val="0"/>
      </rPr>
      <t>蓬朗社区</t>
    </r>
  </si>
  <si>
    <r>
      <rPr>
        <sz val="10"/>
        <rFont val="宋体"/>
        <charset val="0"/>
      </rPr>
      <t>苏州苏垦现代农业发展有限公司</t>
    </r>
  </si>
  <si>
    <r>
      <rPr>
        <sz val="10"/>
        <rFont val="宋体"/>
        <charset val="0"/>
      </rPr>
      <t>油菜</t>
    </r>
  </si>
  <si>
    <r>
      <rPr>
        <sz val="10"/>
        <rFont val="宋体"/>
        <charset val="0"/>
      </rPr>
      <t>蓬欣社区</t>
    </r>
  </si>
  <si>
    <r>
      <rPr>
        <sz val="10"/>
        <rFont val="宋体"/>
        <charset val="0"/>
      </rPr>
      <t>高新区</t>
    </r>
  </si>
  <si>
    <r>
      <rPr>
        <sz val="10"/>
        <rFont val="宋体"/>
        <charset val="0"/>
      </rPr>
      <t>大公村</t>
    </r>
  </si>
  <si>
    <r>
      <rPr>
        <sz val="10"/>
        <rFont val="宋体"/>
        <charset val="0"/>
      </rPr>
      <t>江苏昆栗实生态旅游农业开发有限公司</t>
    </r>
  </si>
  <si>
    <r>
      <rPr>
        <sz val="10"/>
        <rFont val="宋体"/>
        <charset val="0"/>
      </rPr>
      <t>群星村</t>
    </r>
  </si>
  <si>
    <r>
      <rPr>
        <sz val="10"/>
        <rFont val="宋体"/>
        <charset val="0"/>
      </rPr>
      <t>昆山高新群星供销有限公司</t>
    </r>
  </si>
  <si>
    <r>
      <rPr>
        <sz val="10"/>
        <rFont val="宋体"/>
        <charset val="0"/>
      </rPr>
      <t>李永春</t>
    </r>
  </si>
  <si>
    <t>高新区</t>
  </si>
  <si>
    <t>群星村</t>
  </si>
  <si>
    <t>陆伟荣</t>
  </si>
  <si>
    <t>油菜</t>
  </si>
  <si>
    <r>
      <rPr>
        <sz val="10"/>
        <rFont val="宋体"/>
        <charset val="0"/>
      </rPr>
      <t>张春泉</t>
    </r>
  </si>
  <si>
    <r>
      <rPr>
        <sz val="10"/>
        <rFont val="宋体"/>
        <charset val="0"/>
      </rPr>
      <t>唐龙村</t>
    </r>
  </si>
  <si>
    <r>
      <rPr>
        <sz val="10"/>
        <rFont val="宋体"/>
        <charset val="0"/>
      </rPr>
      <t>顾其明</t>
    </r>
  </si>
  <si>
    <r>
      <rPr>
        <sz val="10"/>
        <rFont val="宋体"/>
        <charset val="0"/>
      </rPr>
      <t>新生村</t>
    </r>
  </si>
  <si>
    <r>
      <rPr>
        <sz val="10"/>
        <rFont val="宋体"/>
        <charset val="0"/>
      </rPr>
      <t>王海明</t>
    </r>
  </si>
  <si>
    <r>
      <rPr>
        <sz val="10"/>
        <rFont val="宋体"/>
        <charset val="0"/>
      </rPr>
      <t>燕桥浜村</t>
    </r>
  </si>
  <si>
    <r>
      <rPr>
        <sz val="10"/>
        <rFont val="宋体"/>
        <charset val="0"/>
      </rPr>
      <t>昆山市玉山镇燕桥浜村农地股份专业合作社</t>
    </r>
  </si>
  <si>
    <r>
      <rPr>
        <sz val="10"/>
        <rFont val="宋体"/>
        <charset val="0"/>
      </rPr>
      <t>花桥镇</t>
    </r>
  </si>
  <si>
    <r>
      <rPr>
        <sz val="10"/>
        <rFont val="宋体"/>
        <charset val="0"/>
      </rPr>
      <t>东泾村</t>
    </r>
  </si>
  <si>
    <r>
      <rPr>
        <sz val="10"/>
        <rFont val="宋体"/>
        <charset val="0"/>
      </rPr>
      <t>昆山市花桥国际商务城现代农业发展有限公司</t>
    </r>
  </si>
  <si>
    <r>
      <rPr>
        <sz val="10"/>
        <rFont val="宋体"/>
        <charset val="0"/>
      </rPr>
      <t>天福村</t>
    </r>
  </si>
  <si>
    <r>
      <rPr>
        <sz val="10"/>
        <rFont val="宋体"/>
        <charset val="0"/>
      </rPr>
      <t>张浦镇</t>
    </r>
  </si>
  <si>
    <r>
      <rPr>
        <sz val="10"/>
        <rFont val="宋体"/>
        <charset val="0"/>
      </rPr>
      <t>白米村</t>
    </r>
  </si>
  <si>
    <r>
      <rPr>
        <sz val="10"/>
        <rFont val="宋体"/>
        <charset val="0"/>
      </rPr>
      <t>昆山市张浦镇白米村农地股份专业合作社</t>
    </r>
  </si>
  <si>
    <r>
      <rPr>
        <sz val="10"/>
        <rFont val="宋体"/>
        <charset val="0"/>
      </rPr>
      <t>大市村</t>
    </r>
  </si>
  <si>
    <r>
      <rPr>
        <sz val="10"/>
        <rFont val="宋体"/>
        <charset val="0"/>
      </rPr>
      <t>昆山市张浦镇椿里农地股份专业合作社</t>
    </r>
  </si>
  <si>
    <r>
      <rPr>
        <sz val="10"/>
        <rFont val="宋体"/>
        <charset val="0"/>
      </rPr>
      <t>昆山市张浦镇大市村农地股份专业合作社</t>
    </r>
  </si>
  <si>
    <r>
      <rPr>
        <sz val="10"/>
        <rFont val="宋体"/>
        <charset val="0"/>
      </rPr>
      <t>姜杭村</t>
    </r>
  </si>
  <si>
    <r>
      <rPr>
        <sz val="10"/>
        <rFont val="宋体"/>
        <charset val="0"/>
      </rPr>
      <t>昆山绿色农产品开发有限公司</t>
    </r>
  </si>
  <si>
    <r>
      <rPr>
        <sz val="10"/>
        <rFont val="宋体"/>
        <charset val="0"/>
      </rPr>
      <t>南姚村</t>
    </r>
  </si>
  <si>
    <r>
      <rPr>
        <sz val="10"/>
        <rFont val="宋体"/>
        <charset val="0"/>
      </rPr>
      <t>昆山市张浦镇南姚村农地股份专业合作社</t>
    </r>
  </si>
  <si>
    <r>
      <rPr>
        <sz val="10"/>
        <rFont val="宋体"/>
        <charset val="0"/>
      </rPr>
      <t>尚明甸村</t>
    </r>
  </si>
  <si>
    <r>
      <rPr>
        <sz val="10"/>
        <rFont val="宋体"/>
        <charset val="0"/>
      </rPr>
      <t>昆山市张浦镇尚明甸村农地股份专业合作社</t>
    </r>
  </si>
  <si>
    <r>
      <rPr>
        <sz val="10"/>
        <rFont val="宋体"/>
        <charset val="0"/>
      </rPr>
      <t>新龙村</t>
    </r>
  </si>
  <si>
    <r>
      <rPr>
        <sz val="10"/>
        <rFont val="宋体"/>
        <charset val="0"/>
      </rPr>
      <t>昆山市张浦镇新龙村农地股份专业合作社</t>
    </r>
  </si>
  <si>
    <r>
      <rPr>
        <sz val="10"/>
        <rFont val="宋体"/>
        <charset val="0"/>
      </rPr>
      <t>周市镇</t>
    </r>
  </si>
  <si>
    <r>
      <rPr>
        <sz val="10"/>
        <rFont val="宋体"/>
        <charset val="0"/>
      </rPr>
      <t>东方村</t>
    </r>
  </si>
  <si>
    <r>
      <rPr>
        <sz val="10"/>
        <rFont val="宋体"/>
        <charset val="0"/>
      </rPr>
      <t>昆山市周市镇东方村农地股份专业合作社</t>
    </r>
  </si>
  <si>
    <r>
      <rPr>
        <sz val="10"/>
        <rFont val="宋体"/>
        <charset val="0"/>
      </rPr>
      <t>横娄村</t>
    </r>
  </si>
  <si>
    <r>
      <rPr>
        <sz val="10"/>
        <rFont val="宋体"/>
        <charset val="0"/>
      </rPr>
      <t>昆山市周市镇横娄村农地股份专业合作社</t>
    </r>
  </si>
  <si>
    <r>
      <rPr>
        <sz val="10"/>
        <rFont val="宋体"/>
        <charset val="0"/>
      </rPr>
      <t>陆桥村</t>
    </r>
  </si>
  <si>
    <r>
      <rPr>
        <sz val="10"/>
        <rFont val="宋体"/>
        <charset val="0"/>
      </rPr>
      <t>昆山市周市镇陆桥村农地股份专业合作社</t>
    </r>
  </si>
  <si>
    <r>
      <rPr>
        <sz val="10"/>
        <rFont val="宋体"/>
        <charset val="0"/>
      </rPr>
      <t>平庄村</t>
    </r>
  </si>
  <si>
    <r>
      <rPr>
        <sz val="10"/>
        <rFont val="宋体"/>
        <charset val="0"/>
      </rPr>
      <t>昆山市周市镇平庄村农地股份专业合作社</t>
    </r>
  </si>
  <si>
    <r>
      <rPr>
        <sz val="10"/>
        <rFont val="宋体"/>
        <charset val="0"/>
      </rPr>
      <t>市北村</t>
    </r>
  </si>
  <si>
    <r>
      <rPr>
        <sz val="10"/>
        <rFont val="宋体"/>
        <charset val="0"/>
      </rPr>
      <t>昆山市周市镇市北村农地股份专业合作社</t>
    </r>
  </si>
  <si>
    <r>
      <rPr>
        <sz val="10"/>
        <rFont val="宋体"/>
        <charset val="0"/>
      </rPr>
      <t>小泾村</t>
    </r>
  </si>
  <si>
    <r>
      <rPr>
        <sz val="10"/>
        <rFont val="宋体"/>
        <charset val="0"/>
      </rPr>
      <t>昆山市周市镇小泾村农地股份专业合作社</t>
    </r>
  </si>
  <si>
    <r>
      <rPr>
        <sz val="10"/>
        <rFont val="宋体"/>
        <charset val="0"/>
      </rPr>
      <t>斜塘村</t>
    </r>
  </si>
  <si>
    <r>
      <rPr>
        <sz val="10"/>
        <rFont val="宋体"/>
        <charset val="0"/>
      </rPr>
      <t>昆山市周市镇斜塘村农地股份专业合作社</t>
    </r>
  </si>
  <si>
    <r>
      <rPr>
        <sz val="10"/>
        <rFont val="宋体"/>
        <charset val="0"/>
      </rPr>
      <t>新瑭村</t>
    </r>
  </si>
  <si>
    <r>
      <rPr>
        <sz val="10"/>
        <rFont val="宋体"/>
        <charset val="0"/>
      </rPr>
      <t>昆山市周市镇新瑭村农地股份专业合作社</t>
    </r>
  </si>
  <si>
    <r>
      <rPr>
        <sz val="10"/>
        <rFont val="宋体"/>
        <charset val="0"/>
      </rPr>
      <t>永共村</t>
    </r>
  </si>
  <si>
    <r>
      <rPr>
        <sz val="10"/>
        <rFont val="宋体"/>
        <charset val="0"/>
      </rPr>
      <t>昆山市周市镇永共村集体经济组织</t>
    </r>
  </si>
  <si>
    <r>
      <rPr>
        <sz val="10"/>
        <rFont val="宋体"/>
        <charset val="0"/>
      </rPr>
      <t>珠泾村</t>
    </r>
  </si>
  <si>
    <r>
      <rPr>
        <sz val="10"/>
        <rFont val="宋体"/>
        <charset val="0"/>
      </rPr>
      <t>昆山市周市镇珠泾村集体经济组织</t>
    </r>
  </si>
  <si>
    <r>
      <rPr>
        <sz val="10"/>
        <rFont val="宋体"/>
        <charset val="0"/>
      </rPr>
      <t>陆家镇</t>
    </r>
  </si>
  <si>
    <r>
      <rPr>
        <sz val="10"/>
        <rFont val="宋体"/>
        <charset val="0"/>
      </rPr>
      <t>陈巷社区</t>
    </r>
  </si>
  <si>
    <r>
      <rPr>
        <sz val="10"/>
        <rFont val="宋体"/>
        <charset val="0"/>
      </rPr>
      <t>昆山市乐佳农业发展有限公司</t>
    </r>
  </si>
  <si>
    <r>
      <rPr>
        <sz val="10"/>
        <rFont val="宋体"/>
        <charset val="0"/>
      </rPr>
      <t>巴城镇</t>
    </r>
  </si>
  <si>
    <r>
      <rPr>
        <sz val="10"/>
        <rFont val="宋体"/>
        <charset val="0"/>
      </rPr>
      <t>巴城农地</t>
    </r>
  </si>
  <si>
    <r>
      <rPr>
        <sz val="10"/>
        <rFont val="宋体"/>
        <charset val="0"/>
      </rPr>
      <t>昆山市巴城镇农地股份专业合作联社</t>
    </r>
  </si>
  <si>
    <r>
      <rPr>
        <sz val="10"/>
        <rFont val="宋体"/>
        <charset val="0"/>
      </rPr>
      <t>绰墩山村</t>
    </r>
  </si>
  <si>
    <r>
      <rPr>
        <sz val="10"/>
        <rFont val="宋体"/>
        <charset val="0"/>
      </rPr>
      <t>红杨河村</t>
    </r>
  </si>
  <si>
    <r>
      <rPr>
        <sz val="10"/>
        <rFont val="宋体"/>
        <charset val="0"/>
      </rPr>
      <t>王兵</t>
    </r>
  </si>
  <si>
    <r>
      <rPr>
        <sz val="10"/>
        <rFont val="宋体"/>
        <charset val="0"/>
      </rPr>
      <t>千灯镇</t>
    </r>
  </si>
  <si>
    <r>
      <rPr>
        <sz val="10"/>
        <rFont val="宋体"/>
        <charset val="0"/>
      </rPr>
      <t>盛家埭村</t>
    </r>
  </si>
  <si>
    <r>
      <rPr>
        <sz val="10"/>
        <rFont val="宋体"/>
        <charset val="0"/>
      </rPr>
      <t>陈凯琳</t>
    </r>
  </si>
  <si>
    <r>
      <rPr>
        <sz val="10"/>
        <rFont val="宋体"/>
        <charset val="0"/>
      </rPr>
      <t>吴桥村</t>
    </r>
  </si>
  <si>
    <r>
      <rPr>
        <sz val="10"/>
        <rFont val="宋体"/>
        <charset val="0"/>
      </rPr>
      <t>瞿阿大</t>
    </r>
  </si>
  <si>
    <r>
      <rPr>
        <sz val="10"/>
        <rFont val="宋体"/>
        <charset val="0"/>
      </rPr>
      <t>淀山湖镇</t>
    </r>
  </si>
  <si>
    <t>镇区</t>
  </si>
  <si>
    <r>
      <rPr>
        <sz val="10"/>
        <rFont val="宋体"/>
        <charset val="0"/>
      </rPr>
      <t>昆山市淀山湖种子站</t>
    </r>
  </si>
  <si>
    <r>
      <rPr>
        <sz val="10"/>
        <rFont val="宋体"/>
        <charset val="0"/>
      </rPr>
      <t>红星村</t>
    </r>
  </si>
  <si>
    <r>
      <rPr>
        <sz val="10"/>
        <rFont val="宋体"/>
        <charset val="0"/>
      </rPr>
      <t>昆山市淀山湖镇红星村股份经济合作社</t>
    </r>
  </si>
  <si>
    <r>
      <rPr>
        <sz val="10"/>
        <rFont val="宋体"/>
        <charset val="0"/>
      </rPr>
      <t>昆山市淀山湖镇红星村农地股份专业合作社</t>
    </r>
  </si>
  <si>
    <r>
      <rPr>
        <sz val="10"/>
        <rFont val="宋体"/>
        <charset val="0"/>
      </rPr>
      <t>双护村</t>
    </r>
  </si>
  <si>
    <r>
      <rPr>
        <sz val="10"/>
        <rFont val="宋体"/>
        <charset val="0"/>
      </rPr>
      <t>昆山科伟农业科技有限公司</t>
    </r>
  </si>
  <si>
    <r>
      <rPr>
        <sz val="10"/>
        <rFont val="宋体"/>
        <charset val="0"/>
      </rPr>
      <t>徐银龙</t>
    </r>
  </si>
  <si>
    <r>
      <rPr>
        <sz val="10"/>
        <rFont val="宋体"/>
        <charset val="0"/>
      </rPr>
      <t>周庄镇</t>
    </r>
  </si>
  <si>
    <r>
      <rPr>
        <sz val="10"/>
        <rFont val="宋体"/>
        <charset val="0"/>
      </rPr>
      <t>龙亭村</t>
    </r>
  </si>
  <si>
    <r>
      <rPr>
        <sz val="10"/>
        <rFont val="宋体"/>
        <charset val="0"/>
      </rPr>
      <t>昆山丰产坊农业专业合作社</t>
    </r>
  </si>
  <si>
    <r>
      <rPr>
        <sz val="10"/>
        <rFont val="宋体"/>
        <charset val="0"/>
      </rPr>
      <t>祁浜村</t>
    </r>
  </si>
  <si>
    <r>
      <rPr>
        <sz val="10"/>
        <rFont val="宋体"/>
        <charset val="0"/>
      </rPr>
      <t>昆山稻乡源生态农业专业合作社</t>
    </r>
  </si>
  <si>
    <r>
      <rPr>
        <sz val="10"/>
        <rFont val="宋体"/>
        <charset val="0"/>
      </rPr>
      <t>昆山水乡周庄乡村旅游服务有限公司</t>
    </r>
  </si>
  <si>
    <r>
      <rPr>
        <sz val="10"/>
        <rFont val="宋体"/>
        <charset val="0"/>
      </rPr>
      <t>双庙村</t>
    </r>
  </si>
  <si>
    <r>
      <rPr>
        <sz val="10"/>
        <rFont val="宋体"/>
        <charset val="0"/>
      </rPr>
      <t>吕阳</t>
    </r>
  </si>
  <si>
    <r>
      <rPr>
        <sz val="10"/>
        <rFont val="宋体"/>
        <charset val="0"/>
      </rPr>
      <t>锦溪镇</t>
    </r>
  </si>
  <si>
    <r>
      <rPr>
        <sz val="10"/>
        <rFont val="宋体"/>
        <charset val="0"/>
      </rPr>
      <t>计家墩村</t>
    </r>
  </si>
  <si>
    <r>
      <rPr>
        <sz val="10"/>
        <rFont val="宋体"/>
        <charset val="0"/>
      </rPr>
      <t>昆山市锦溪镇计家墩村农地股份专业合作社</t>
    </r>
  </si>
  <si>
    <r>
      <rPr>
        <sz val="10"/>
        <rFont val="宋体"/>
        <charset val="0"/>
      </rPr>
      <t>陆泾村</t>
    </r>
  </si>
  <si>
    <r>
      <rPr>
        <sz val="10"/>
        <rFont val="宋体"/>
        <charset val="0"/>
      </rPr>
      <t>昆山市锦溪镇陆泾村农地股份专业合作社</t>
    </r>
  </si>
  <si>
    <r>
      <rPr>
        <sz val="10"/>
        <rFont val="宋体"/>
        <charset val="0"/>
      </rPr>
      <t>孟子浜村</t>
    </r>
  </si>
  <si>
    <r>
      <rPr>
        <sz val="10"/>
        <rFont val="宋体"/>
        <charset val="0"/>
      </rPr>
      <t>昆山市锦溪镇孟子浜村农地股份专业合作社</t>
    </r>
  </si>
  <si>
    <r>
      <rPr>
        <sz val="10"/>
        <rFont val="宋体"/>
        <charset val="0"/>
      </rPr>
      <t>三联村</t>
    </r>
  </si>
  <si>
    <r>
      <rPr>
        <sz val="10"/>
        <rFont val="宋体"/>
        <charset val="0"/>
      </rPr>
      <t>昆山市锦溪镇三联村农地股份专业合作社</t>
    </r>
  </si>
  <si>
    <r>
      <rPr>
        <sz val="10"/>
        <rFont val="宋体"/>
        <charset val="0"/>
      </rPr>
      <t>盛塘村</t>
    </r>
  </si>
  <si>
    <r>
      <rPr>
        <sz val="10"/>
        <rFont val="宋体"/>
        <charset val="0"/>
      </rPr>
      <t>昆山市锦溪镇盛塘村农地股份专业合作社</t>
    </r>
  </si>
  <si>
    <r>
      <rPr>
        <b/>
        <sz val="10"/>
        <rFont val="宋体"/>
        <charset val="0"/>
      </rPr>
      <t>合计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</si>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</sst>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name val="宋体"/>
      <charset val="0"/>
    </font>
    <font>
      <b/>
      <sz val="11"/>
      <name val="宋体"/>
      <charset val="134"/>
    </font>
    <font>
      <sz val="10"/>
      <name val="Times New Roman"/>
      <charset val="0"/>
    </font>
    <font>
      <sz val="11"/>
      <color theme="1"/>
      <name val="Times New Roman"/>
      <charset val="134"/>
    </font>
    <font>
      <sz val="10"/>
      <name val="宋体"/>
      <charset val="0"/>
    </font>
    <font>
      <sz val="11"/>
      <name val="Times New Roman"/>
      <charset val="134"/>
    </font>
    <font>
      <b/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0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3"/>
  <sheetViews>
    <sheetView tabSelected="1" workbookViewId="0">
      <selection activeCell="M6" sqref="M6"/>
    </sheetView>
  </sheetViews>
  <sheetFormatPr defaultColWidth="9" defaultRowHeight="13.5"/>
  <cols>
    <col min="1" max="1" width="5.625" customWidth="1"/>
    <col min="2" max="2" width="10.125" customWidth="1"/>
    <col min="4" max="4" width="34" customWidth="1"/>
    <col min="5" max="5" width="6.375" customWidth="1"/>
    <col min="6" max="7" width="9.875" customWidth="1"/>
    <col min="8" max="8" width="10.375" customWidth="1"/>
    <col min="9" max="9" width="11.75" customWidth="1"/>
    <col min="10" max="10" width="11.375" customWidth="1"/>
    <col min="11" max="11" width="13.125" style="4" customWidth="1"/>
    <col min="12" max="12" width="13.25" customWidth="1"/>
  </cols>
  <sheetData>
    <row r="1" ht="3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9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1" customFormat="1" ht="16" customHeight="1" spans="1:12">
      <c r="A3" s="7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>
        <v>300</v>
      </c>
      <c r="G3" s="7">
        <v>300</v>
      </c>
      <c r="H3" s="7">
        <v>400</v>
      </c>
      <c r="I3" s="7">
        <v>300</v>
      </c>
      <c r="J3" s="7">
        <f>I3*H3</f>
        <v>120000</v>
      </c>
      <c r="K3" s="8">
        <f t="shared" ref="K3:K53" si="0">G3-I3</f>
        <v>0</v>
      </c>
      <c r="L3" s="9">
        <f>K3*H3</f>
        <v>0</v>
      </c>
    </row>
    <row r="4" s="1" customFormat="1" ht="16" customHeight="1" spans="1:12">
      <c r="A4" s="7">
        <v>2</v>
      </c>
      <c r="B4" s="7" t="s">
        <v>13</v>
      </c>
      <c r="C4" s="7" t="s">
        <v>17</v>
      </c>
      <c r="D4" s="7" t="s">
        <v>15</v>
      </c>
      <c r="E4" s="7" t="s">
        <v>16</v>
      </c>
      <c r="F4" s="7">
        <v>236</v>
      </c>
      <c r="G4" s="7">
        <v>236</v>
      </c>
      <c r="H4" s="7">
        <v>400</v>
      </c>
      <c r="I4" s="7">
        <v>236</v>
      </c>
      <c r="J4" s="7">
        <f t="shared" ref="J4:J35" si="1">I4*H4</f>
        <v>94400</v>
      </c>
      <c r="K4" s="8">
        <f t="shared" si="0"/>
        <v>0</v>
      </c>
      <c r="L4" s="9">
        <f t="shared" ref="L4:L35" si="2">K4*H4</f>
        <v>0</v>
      </c>
    </row>
    <row r="5" s="1" customFormat="1" ht="16" customHeight="1" spans="1:12">
      <c r="A5" s="7">
        <v>3</v>
      </c>
      <c r="B5" s="7" t="s">
        <v>18</v>
      </c>
      <c r="C5" s="7" t="s">
        <v>19</v>
      </c>
      <c r="D5" s="7" t="s">
        <v>20</v>
      </c>
      <c r="E5" s="7" t="s">
        <v>16</v>
      </c>
      <c r="F5" s="7">
        <v>141.8</v>
      </c>
      <c r="G5" s="7">
        <v>141.8</v>
      </c>
      <c r="H5" s="7">
        <v>400</v>
      </c>
      <c r="I5" s="7">
        <v>3.81</v>
      </c>
      <c r="J5" s="7">
        <f t="shared" si="1"/>
        <v>1524</v>
      </c>
      <c r="K5" s="8">
        <f t="shared" si="0"/>
        <v>137.99</v>
      </c>
      <c r="L5" s="9">
        <f t="shared" si="2"/>
        <v>55196</v>
      </c>
    </row>
    <row r="6" s="1" customFormat="1" ht="16" customHeight="1" spans="1:12">
      <c r="A6" s="7">
        <v>4</v>
      </c>
      <c r="B6" s="7" t="s">
        <v>18</v>
      </c>
      <c r="C6" s="7" t="s">
        <v>21</v>
      </c>
      <c r="D6" s="7" t="s">
        <v>22</v>
      </c>
      <c r="E6" s="7" t="s">
        <v>16</v>
      </c>
      <c r="F6" s="7">
        <v>8</v>
      </c>
      <c r="G6" s="7">
        <v>8</v>
      </c>
      <c r="H6" s="7">
        <v>400</v>
      </c>
      <c r="I6" s="7">
        <v>0</v>
      </c>
      <c r="J6" s="7">
        <f t="shared" si="1"/>
        <v>0</v>
      </c>
      <c r="K6" s="8">
        <f t="shared" si="0"/>
        <v>8</v>
      </c>
      <c r="L6" s="9">
        <f t="shared" si="2"/>
        <v>3200</v>
      </c>
    </row>
    <row r="7" s="1" customFormat="1" ht="16" customHeight="1" spans="1:12">
      <c r="A7" s="7">
        <v>5</v>
      </c>
      <c r="B7" s="7" t="s">
        <v>18</v>
      </c>
      <c r="C7" s="7" t="s">
        <v>21</v>
      </c>
      <c r="D7" s="7" t="s">
        <v>23</v>
      </c>
      <c r="E7" s="7" t="s">
        <v>16</v>
      </c>
      <c r="F7" s="7">
        <v>42.6</v>
      </c>
      <c r="G7" s="7">
        <v>42.6</v>
      </c>
      <c r="H7" s="7">
        <v>400</v>
      </c>
      <c r="I7" s="7">
        <v>0</v>
      </c>
      <c r="J7" s="7">
        <f t="shared" si="1"/>
        <v>0</v>
      </c>
      <c r="K7" s="8">
        <f t="shared" si="0"/>
        <v>42.6</v>
      </c>
      <c r="L7" s="9">
        <f t="shared" si="2"/>
        <v>17040</v>
      </c>
    </row>
    <row r="8" s="1" customFormat="1" ht="16" customHeight="1" spans="1:12">
      <c r="A8" s="7">
        <v>6</v>
      </c>
      <c r="B8" s="10" t="s">
        <v>24</v>
      </c>
      <c r="C8" s="10" t="s">
        <v>25</v>
      </c>
      <c r="D8" s="10" t="s">
        <v>26</v>
      </c>
      <c r="E8" s="10" t="s">
        <v>27</v>
      </c>
      <c r="F8" s="7">
        <v>40</v>
      </c>
      <c r="G8" s="7">
        <v>35.02</v>
      </c>
      <c r="H8" s="7">
        <v>400</v>
      </c>
      <c r="I8" s="7">
        <v>35.02</v>
      </c>
      <c r="J8" s="7">
        <f t="shared" si="1"/>
        <v>14008</v>
      </c>
      <c r="K8" s="11">
        <f t="shared" si="0"/>
        <v>0</v>
      </c>
      <c r="L8" s="9">
        <f t="shared" si="2"/>
        <v>0</v>
      </c>
    </row>
    <row r="9" s="2" customFormat="1" ht="15" spans="1:12">
      <c r="A9" s="7">
        <v>7</v>
      </c>
      <c r="B9" s="7" t="s">
        <v>18</v>
      </c>
      <c r="C9" s="7" t="s">
        <v>21</v>
      </c>
      <c r="D9" s="7" t="s">
        <v>28</v>
      </c>
      <c r="E9" s="7" t="s">
        <v>16</v>
      </c>
      <c r="F9" s="7">
        <v>37</v>
      </c>
      <c r="G9" s="7">
        <v>37</v>
      </c>
      <c r="H9" s="7">
        <v>400</v>
      </c>
      <c r="I9" s="7">
        <v>0</v>
      </c>
      <c r="J9" s="7">
        <f t="shared" si="1"/>
        <v>0</v>
      </c>
      <c r="K9" s="8">
        <f t="shared" si="0"/>
        <v>37</v>
      </c>
      <c r="L9" s="9">
        <f t="shared" si="2"/>
        <v>14800</v>
      </c>
    </row>
    <row r="10" s="2" customFormat="1" ht="15" spans="1:12">
      <c r="A10" s="7">
        <v>8</v>
      </c>
      <c r="B10" s="7" t="s">
        <v>18</v>
      </c>
      <c r="C10" s="7" t="s">
        <v>29</v>
      </c>
      <c r="D10" s="7" t="s">
        <v>30</v>
      </c>
      <c r="E10" s="7" t="s">
        <v>16</v>
      </c>
      <c r="F10" s="7">
        <v>89.77</v>
      </c>
      <c r="G10" s="7">
        <v>89.77</v>
      </c>
      <c r="H10" s="7">
        <v>400</v>
      </c>
      <c r="I10" s="7">
        <v>89.77</v>
      </c>
      <c r="J10" s="7">
        <f t="shared" si="1"/>
        <v>35908</v>
      </c>
      <c r="K10" s="8">
        <f t="shared" si="0"/>
        <v>0</v>
      </c>
      <c r="L10" s="9">
        <f t="shared" si="2"/>
        <v>0</v>
      </c>
    </row>
    <row r="11" s="2" customFormat="1" ht="15" spans="1:12">
      <c r="A11" s="7">
        <v>9</v>
      </c>
      <c r="B11" s="7" t="s">
        <v>18</v>
      </c>
      <c r="C11" s="7" t="s">
        <v>31</v>
      </c>
      <c r="D11" s="7" t="s">
        <v>32</v>
      </c>
      <c r="E11" s="7" t="s">
        <v>16</v>
      </c>
      <c r="F11" s="7">
        <v>118.43</v>
      </c>
      <c r="G11" s="7">
        <v>118.43</v>
      </c>
      <c r="H11" s="7">
        <v>400</v>
      </c>
      <c r="I11" s="7">
        <v>0</v>
      </c>
      <c r="J11" s="7">
        <f t="shared" si="1"/>
        <v>0</v>
      </c>
      <c r="K11" s="8">
        <f t="shared" si="0"/>
        <v>118.43</v>
      </c>
      <c r="L11" s="9">
        <f t="shared" si="2"/>
        <v>47372</v>
      </c>
    </row>
    <row r="12" s="3" customFormat="1" ht="15" spans="1:12">
      <c r="A12" s="7">
        <v>10</v>
      </c>
      <c r="B12" s="7" t="s">
        <v>18</v>
      </c>
      <c r="C12" s="7" t="s">
        <v>33</v>
      </c>
      <c r="D12" s="7" t="s">
        <v>34</v>
      </c>
      <c r="E12" s="7" t="s">
        <v>16</v>
      </c>
      <c r="F12" s="7">
        <v>25</v>
      </c>
      <c r="G12" s="7">
        <v>25</v>
      </c>
      <c r="H12" s="7">
        <v>400</v>
      </c>
      <c r="I12" s="7">
        <v>0</v>
      </c>
      <c r="J12" s="7">
        <f t="shared" si="1"/>
        <v>0</v>
      </c>
      <c r="K12" s="8">
        <f t="shared" si="0"/>
        <v>25</v>
      </c>
      <c r="L12" s="9">
        <f t="shared" si="2"/>
        <v>10000</v>
      </c>
    </row>
    <row r="13" s="2" customFormat="1" ht="15" spans="1:12">
      <c r="A13" s="7">
        <v>11</v>
      </c>
      <c r="B13" s="7" t="s">
        <v>35</v>
      </c>
      <c r="C13" s="7" t="s">
        <v>36</v>
      </c>
      <c r="D13" s="7" t="s">
        <v>37</v>
      </c>
      <c r="E13" s="7" t="s">
        <v>16</v>
      </c>
      <c r="F13" s="7">
        <v>444.67</v>
      </c>
      <c r="G13" s="7">
        <v>444.67</v>
      </c>
      <c r="H13" s="7">
        <v>400</v>
      </c>
      <c r="I13" s="7">
        <v>444.67</v>
      </c>
      <c r="J13" s="7">
        <f t="shared" si="1"/>
        <v>177868</v>
      </c>
      <c r="K13" s="8">
        <f t="shared" si="0"/>
        <v>0</v>
      </c>
      <c r="L13" s="9">
        <f t="shared" si="2"/>
        <v>0</v>
      </c>
    </row>
    <row r="14" s="2" customFormat="1" ht="15" spans="1:12">
      <c r="A14" s="7">
        <v>12</v>
      </c>
      <c r="B14" s="7" t="s">
        <v>35</v>
      </c>
      <c r="C14" s="7" t="s">
        <v>38</v>
      </c>
      <c r="D14" s="7" t="s">
        <v>37</v>
      </c>
      <c r="E14" s="7" t="s">
        <v>16</v>
      </c>
      <c r="F14" s="7">
        <v>254.87</v>
      </c>
      <c r="G14" s="7">
        <v>254.87</v>
      </c>
      <c r="H14" s="7">
        <v>400</v>
      </c>
      <c r="I14" s="7">
        <v>254.87</v>
      </c>
      <c r="J14" s="7">
        <f t="shared" si="1"/>
        <v>101948</v>
      </c>
      <c r="K14" s="8">
        <f t="shared" si="0"/>
        <v>0</v>
      </c>
      <c r="L14" s="9">
        <f t="shared" si="2"/>
        <v>0</v>
      </c>
    </row>
    <row r="15" s="2" customFormat="1" ht="15" spans="1:12">
      <c r="A15" s="7">
        <v>13</v>
      </c>
      <c r="B15" s="7" t="s">
        <v>39</v>
      </c>
      <c r="C15" s="7" t="s">
        <v>40</v>
      </c>
      <c r="D15" s="7" t="s">
        <v>41</v>
      </c>
      <c r="E15" s="7" t="s">
        <v>16</v>
      </c>
      <c r="F15" s="7">
        <v>3600</v>
      </c>
      <c r="G15" s="7">
        <v>3585.03</v>
      </c>
      <c r="H15" s="7">
        <v>400</v>
      </c>
      <c r="I15" s="7">
        <v>3585.03</v>
      </c>
      <c r="J15" s="7">
        <f t="shared" si="1"/>
        <v>1434012</v>
      </c>
      <c r="K15" s="8">
        <f t="shared" si="0"/>
        <v>0</v>
      </c>
      <c r="L15" s="9">
        <f t="shared" si="2"/>
        <v>0</v>
      </c>
    </row>
    <row r="16" s="2" customFormat="1" ht="15" spans="1:12">
      <c r="A16" s="7">
        <v>14</v>
      </c>
      <c r="B16" s="7" t="s">
        <v>39</v>
      </c>
      <c r="C16" s="7" t="s">
        <v>42</v>
      </c>
      <c r="D16" s="7" t="s">
        <v>43</v>
      </c>
      <c r="E16" s="7" t="s">
        <v>16</v>
      </c>
      <c r="F16" s="7">
        <v>230</v>
      </c>
      <c r="G16" s="7">
        <v>192.65</v>
      </c>
      <c r="H16" s="7">
        <v>400</v>
      </c>
      <c r="I16" s="7">
        <v>192.65</v>
      </c>
      <c r="J16" s="7">
        <f t="shared" si="1"/>
        <v>77060</v>
      </c>
      <c r="K16" s="8">
        <f t="shared" si="0"/>
        <v>0</v>
      </c>
      <c r="L16" s="9">
        <f t="shared" si="2"/>
        <v>0</v>
      </c>
    </row>
    <row r="17" s="2" customFormat="1" ht="15" spans="1:12">
      <c r="A17" s="7">
        <v>15</v>
      </c>
      <c r="B17" s="7" t="s">
        <v>39</v>
      </c>
      <c r="C17" s="7" t="s">
        <v>42</v>
      </c>
      <c r="D17" s="7" t="s">
        <v>44</v>
      </c>
      <c r="E17" s="7" t="s">
        <v>16</v>
      </c>
      <c r="F17" s="7">
        <v>80</v>
      </c>
      <c r="G17" s="7">
        <v>80</v>
      </c>
      <c r="H17" s="7">
        <v>400</v>
      </c>
      <c r="I17" s="7">
        <v>80</v>
      </c>
      <c r="J17" s="7">
        <f t="shared" si="1"/>
        <v>32000</v>
      </c>
      <c r="K17" s="8">
        <f t="shared" si="0"/>
        <v>0</v>
      </c>
      <c r="L17" s="9">
        <f t="shared" si="2"/>
        <v>0</v>
      </c>
    </row>
    <row r="18" s="2" customFormat="1" ht="15" spans="1:12">
      <c r="A18" s="7">
        <v>16</v>
      </c>
      <c r="B18" s="7" t="s">
        <v>39</v>
      </c>
      <c r="C18" s="7" t="s">
        <v>45</v>
      </c>
      <c r="D18" s="7" t="s">
        <v>46</v>
      </c>
      <c r="E18" s="7" t="s">
        <v>16</v>
      </c>
      <c r="F18" s="7">
        <v>210</v>
      </c>
      <c r="G18" s="7">
        <v>210</v>
      </c>
      <c r="H18" s="7">
        <v>400</v>
      </c>
      <c r="I18" s="7">
        <v>210</v>
      </c>
      <c r="J18" s="7">
        <f t="shared" si="1"/>
        <v>84000</v>
      </c>
      <c r="K18" s="8">
        <f t="shared" si="0"/>
        <v>0</v>
      </c>
      <c r="L18" s="9">
        <f t="shared" si="2"/>
        <v>0</v>
      </c>
    </row>
    <row r="19" s="2" customFormat="1" ht="15" spans="1:12">
      <c r="A19" s="7">
        <v>17</v>
      </c>
      <c r="B19" s="7" t="s">
        <v>39</v>
      </c>
      <c r="C19" s="7" t="s">
        <v>47</v>
      </c>
      <c r="D19" s="7" t="s">
        <v>48</v>
      </c>
      <c r="E19" s="7" t="s">
        <v>16</v>
      </c>
      <c r="F19" s="7">
        <v>150</v>
      </c>
      <c r="G19" s="7">
        <v>150</v>
      </c>
      <c r="H19" s="7">
        <v>400</v>
      </c>
      <c r="I19" s="7">
        <v>150</v>
      </c>
      <c r="J19" s="7">
        <f t="shared" si="1"/>
        <v>60000</v>
      </c>
      <c r="K19" s="8">
        <f t="shared" si="0"/>
        <v>0</v>
      </c>
      <c r="L19" s="9">
        <f t="shared" si="2"/>
        <v>0</v>
      </c>
    </row>
    <row r="20" s="2" customFormat="1" ht="15" spans="1:12">
      <c r="A20" s="7">
        <v>18</v>
      </c>
      <c r="B20" s="7" t="s">
        <v>39</v>
      </c>
      <c r="C20" s="7" t="s">
        <v>49</v>
      </c>
      <c r="D20" s="7" t="s">
        <v>50</v>
      </c>
      <c r="E20" s="7" t="s">
        <v>16</v>
      </c>
      <c r="F20" s="7">
        <v>250</v>
      </c>
      <c r="G20" s="7">
        <v>250</v>
      </c>
      <c r="H20" s="7">
        <v>400</v>
      </c>
      <c r="I20" s="7">
        <v>250</v>
      </c>
      <c r="J20" s="7">
        <f t="shared" si="1"/>
        <v>100000</v>
      </c>
      <c r="K20" s="8">
        <f t="shared" si="0"/>
        <v>0</v>
      </c>
      <c r="L20" s="9">
        <f t="shared" si="2"/>
        <v>0</v>
      </c>
    </row>
    <row r="21" s="2" customFormat="1" ht="15" spans="1:12">
      <c r="A21" s="7">
        <v>19</v>
      </c>
      <c r="B21" s="7" t="s">
        <v>39</v>
      </c>
      <c r="C21" s="7" t="s">
        <v>51</v>
      </c>
      <c r="D21" s="7" t="s">
        <v>52</v>
      </c>
      <c r="E21" s="7" t="s">
        <v>16</v>
      </c>
      <c r="F21" s="7">
        <v>250</v>
      </c>
      <c r="G21" s="7">
        <v>233.04</v>
      </c>
      <c r="H21" s="7">
        <v>400</v>
      </c>
      <c r="I21" s="7">
        <v>233.04</v>
      </c>
      <c r="J21" s="7">
        <f t="shared" si="1"/>
        <v>93216</v>
      </c>
      <c r="K21" s="8">
        <f t="shared" si="0"/>
        <v>0</v>
      </c>
      <c r="L21" s="9">
        <f t="shared" si="2"/>
        <v>0</v>
      </c>
    </row>
    <row r="22" s="2" customFormat="1" ht="15" spans="1:12">
      <c r="A22" s="7">
        <v>20</v>
      </c>
      <c r="B22" s="7" t="s">
        <v>53</v>
      </c>
      <c r="C22" s="7" t="s">
        <v>54</v>
      </c>
      <c r="D22" s="7" t="s">
        <v>55</v>
      </c>
      <c r="E22" s="7" t="s">
        <v>16</v>
      </c>
      <c r="F22" s="7">
        <v>210</v>
      </c>
      <c r="G22" s="7">
        <v>100</v>
      </c>
      <c r="H22" s="7">
        <v>400</v>
      </c>
      <c r="I22" s="7">
        <v>0</v>
      </c>
      <c r="J22" s="7">
        <f t="shared" si="1"/>
        <v>0</v>
      </c>
      <c r="K22" s="8">
        <f t="shared" si="0"/>
        <v>100</v>
      </c>
      <c r="L22" s="9">
        <f t="shared" si="2"/>
        <v>40000</v>
      </c>
    </row>
    <row r="23" s="2" customFormat="1" ht="15" spans="1:12">
      <c r="A23" s="7">
        <v>21</v>
      </c>
      <c r="B23" s="7" t="s">
        <v>53</v>
      </c>
      <c r="C23" s="7" t="s">
        <v>56</v>
      </c>
      <c r="D23" s="7" t="s">
        <v>57</v>
      </c>
      <c r="E23" s="7" t="s">
        <v>16</v>
      </c>
      <c r="F23" s="7">
        <v>232</v>
      </c>
      <c r="G23" s="7">
        <v>232</v>
      </c>
      <c r="H23" s="7">
        <v>400</v>
      </c>
      <c r="I23" s="7">
        <v>0</v>
      </c>
      <c r="J23" s="7">
        <f t="shared" si="1"/>
        <v>0</v>
      </c>
      <c r="K23" s="8">
        <f t="shared" si="0"/>
        <v>232</v>
      </c>
      <c r="L23" s="9">
        <f t="shared" si="2"/>
        <v>92800</v>
      </c>
    </row>
    <row r="24" s="2" customFormat="1" ht="15" spans="1:12">
      <c r="A24" s="7">
        <v>22</v>
      </c>
      <c r="B24" s="7" t="s">
        <v>53</v>
      </c>
      <c r="C24" s="7" t="s">
        <v>58</v>
      </c>
      <c r="D24" s="7" t="s">
        <v>59</v>
      </c>
      <c r="E24" s="7" t="s">
        <v>16</v>
      </c>
      <c r="F24" s="7">
        <v>140</v>
      </c>
      <c r="G24" s="7">
        <v>0</v>
      </c>
      <c r="H24" s="7">
        <v>400</v>
      </c>
      <c r="I24" s="7">
        <v>0</v>
      </c>
      <c r="J24" s="7">
        <f t="shared" si="1"/>
        <v>0</v>
      </c>
      <c r="K24" s="8">
        <f t="shared" si="0"/>
        <v>0</v>
      </c>
      <c r="L24" s="9">
        <f t="shared" si="2"/>
        <v>0</v>
      </c>
    </row>
    <row r="25" s="2" customFormat="1" ht="15" spans="1:12">
      <c r="A25" s="7">
        <v>23</v>
      </c>
      <c r="B25" s="7" t="s">
        <v>53</v>
      </c>
      <c r="C25" s="7" t="s">
        <v>60</v>
      </c>
      <c r="D25" s="7" t="s">
        <v>61</v>
      </c>
      <c r="E25" s="7" t="s">
        <v>16</v>
      </c>
      <c r="F25" s="7">
        <v>178</v>
      </c>
      <c r="G25" s="7">
        <v>148</v>
      </c>
      <c r="H25" s="7">
        <v>400</v>
      </c>
      <c r="I25" s="7">
        <v>0</v>
      </c>
      <c r="J25" s="7">
        <f t="shared" si="1"/>
        <v>0</v>
      </c>
      <c r="K25" s="8">
        <f t="shared" si="0"/>
        <v>148</v>
      </c>
      <c r="L25" s="9">
        <f t="shared" si="2"/>
        <v>59200</v>
      </c>
    </row>
    <row r="26" s="2" customFormat="1" ht="15" spans="1:12">
      <c r="A26" s="7">
        <v>24</v>
      </c>
      <c r="B26" s="7" t="s">
        <v>53</v>
      </c>
      <c r="C26" s="7" t="s">
        <v>62</v>
      </c>
      <c r="D26" s="7" t="s">
        <v>63</v>
      </c>
      <c r="E26" s="7" t="s">
        <v>16</v>
      </c>
      <c r="F26" s="7">
        <v>420</v>
      </c>
      <c r="G26" s="7">
        <v>320</v>
      </c>
      <c r="H26" s="7">
        <v>400</v>
      </c>
      <c r="I26" s="7">
        <v>0</v>
      </c>
      <c r="J26" s="7">
        <f t="shared" si="1"/>
        <v>0</v>
      </c>
      <c r="K26" s="8">
        <f t="shared" si="0"/>
        <v>320</v>
      </c>
      <c r="L26" s="9">
        <f t="shared" si="2"/>
        <v>128000</v>
      </c>
    </row>
    <row r="27" s="2" customFormat="1" ht="15" spans="1:12">
      <c r="A27" s="7">
        <v>25</v>
      </c>
      <c r="B27" s="7" t="s">
        <v>53</v>
      </c>
      <c r="C27" s="7" t="s">
        <v>64</v>
      </c>
      <c r="D27" s="7" t="s">
        <v>65</v>
      </c>
      <c r="E27" s="7" t="s">
        <v>16</v>
      </c>
      <c r="F27" s="7">
        <v>76</v>
      </c>
      <c r="G27" s="7">
        <v>76</v>
      </c>
      <c r="H27" s="7">
        <v>400</v>
      </c>
      <c r="I27" s="7">
        <v>0</v>
      </c>
      <c r="J27" s="7">
        <f t="shared" si="1"/>
        <v>0</v>
      </c>
      <c r="K27" s="8">
        <f t="shared" si="0"/>
        <v>76</v>
      </c>
      <c r="L27" s="9">
        <f t="shared" si="2"/>
        <v>30400</v>
      </c>
    </row>
    <row r="28" s="2" customFormat="1" ht="15" spans="1:12">
      <c r="A28" s="7">
        <v>26</v>
      </c>
      <c r="B28" s="7" t="s">
        <v>53</v>
      </c>
      <c r="C28" s="7" t="s">
        <v>66</v>
      </c>
      <c r="D28" s="7" t="s">
        <v>67</v>
      </c>
      <c r="E28" s="7" t="s">
        <v>16</v>
      </c>
      <c r="F28" s="7">
        <v>330</v>
      </c>
      <c r="G28" s="7">
        <v>0</v>
      </c>
      <c r="H28" s="7">
        <v>400</v>
      </c>
      <c r="I28" s="7">
        <v>0</v>
      </c>
      <c r="J28" s="7">
        <f t="shared" si="1"/>
        <v>0</v>
      </c>
      <c r="K28" s="8">
        <f t="shared" si="0"/>
        <v>0</v>
      </c>
      <c r="L28" s="9">
        <f t="shared" si="2"/>
        <v>0</v>
      </c>
    </row>
    <row r="29" s="2" customFormat="1" ht="15" spans="1:12">
      <c r="A29" s="7">
        <v>27</v>
      </c>
      <c r="B29" s="7" t="s">
        <v>53</v>
      </c>
      <c r="C29" s="7" t="s">
        <v>68</v>
      </c>
      <c r="D29" s="7" t="s">
        <v>69</v>
      </c>
      <c r="E29" s="7" t="s">
        <v>16</v>
      </c>
      <c r="F29" s="7">
        <v>130</v>
      </c>
      <c r="G29" s="7">
        <v>130</v>
      </c>
      <c r="H29" s="7">
        <v>400</v>
      </c>
      <c r="I29" s="7">
        <v>0</v>
      </c>
      <c r="J29" s="7">
        <f t="shared" si="1"/>
        <v>0</v>
      </c>
      <c r="K29" s="8">
        <f t="shared" si="0"/>
        <v>130</v>
      </c>
      <c r="L29" s="9">
        <f t="shared" si="2"/>
        <v>52000</v>
      </c>
    </row>
    <row r="30" s="2" customFormat="1" ht="15" spans="1:12">
      <c r="A30" s="7">
        <v>28</v>
      </c>
      <c r="B30" s="7" t="s">
        <v>53</v>
      </c>
      <c r="C30" s="7" t="s">
        <v>70</v>
      </c>
      <c r="D30" s="7" t="s">
        <v>71</v>
      </c>
      <c r="E30" s="7" t="s">
        <v>16</v>
      </c>
      <c r="F30" s="7">
        <v>125</v>
      </c>
      <c r="G30" s="7">
        <v>125</v>
      </c>
      <c r="H30" s="7">
        <v>400</v>
      </c>
      <c r="I30" s="7">
        <v>125</v>
      </c>
      <c r="J30" s="7">
        <f t="shared" si="1"/>
        <v>50000</v>
      </c>
      <c r="K30" s="8">
        <f t="shared" si="0"/>
        <v>0</v>
      </c>
      <c r="L30" s="9">
        <f t="shared" si="2"/>
        <v>0</v>
      </c>
    </row>
    <row r="31" s="2" customFormat="1" ht="15" spans="1:12">
      <c r="A31" s="7">
        <v>29</v>
      </c>
      <c r="B31" s="7" t="s">
        <v>53</v>
      </c>
      <c r="C31" s="7" t="s">
        <v>72</v>
      </c>
      <c r="D31" s="7" t="s">
        <v>73</v>
      </c>
      <c r="E31" s="7" t="s">
        <v>16</v>
      </c>
      <c r="F31" s="7">
        <v>287.8</v>
      </c>
      <c r="G31" s="7">
        <v>237.8</v>
      </c>
      <c r="H31" s="7">
        <v>400</v>
      </c>
      <c r="I31" s="7">
        <v>0</v>
      </c>
      <c r="J31" s="7">
        <f t="shared" si="1"/>
        <v>0</v>
      </c>
      <c r="K31" s="8">
        <f t="shared" si="0"/>
        <v>237.8</v>
      </c>
      <c r="L31" s="9">
        <f t="shared" si="2"/>
        <v>95120</v>
      </c>
    </row>
    <row r="32" s="2" customFormat="1" ht="15" spans="1:12">
      <c r="A32" s="7">
        <v>30</v>
      </c>
      <c r="B32" s="7" t="s">
        <v>74</v>
      </c>
      <c r="C32" s="7" t="s">
        <v>75</v>
      </c>
      <c r="D32" s="7" t="s">
        <v>76</v>
      </c>
      <c r="E32" s="7" t="s">
        <v>16</v>
      </c>
      <c r="F32" s="7">
        <v>1555</v>
      </c>
      <c r="G32" s="7">
        <v>1495</v>
      </c>
      <c r="H32" s="7">
        <v>400</v>
      </c>
      <c r="I32" s="7">
        <v>1495</v>
      </c>
      <c r="J32" s="7">
        <f t="shared" si="1"/>
        <v>598000</v>
      </c>
      <c r="K32" s="8">
        <f t="shared" si="0"/>
        <v>0</v>
      </c>
      <c r="L32" s="9">
        <f t="shared" si="2"/>
        <v>0</v>
      </c>
    </row>
    <row r="33" s="2" customFormat="1" ht="15" spans="1:12">
      <c r="A33" s="7">
        <v>31</v>
      </c>
      <c r="B33" s="7" t="s">
        <v>77</v>
      </c>
      <c r="C33" s="7" t="s">
        <v>78</v>
      </c>
      <c r="D33" s="7" t="s">
        <v>79</v>
      </c>
      <c r="E33" s="7" t="s">
        <v>16</v>
      </c>
      <c r="F33" s="7">
        <v>192</v>
      </c>
      <c r="G33" s="7">
        <v>192</v>
      </c>
      <c r="H33" s="7">
        <v>400</v>
      </c>
      <c r="I33" s="7">
        <v>0</v>
      </c>
      <c r="J33" s="7">
        <f t="shared" si="1"/>
        <v>0</v>
      </c>
      <c r="K33" s="8">
        <f t="shared" si="0"/>
        <v>192</v>
      </c>
      <c r="L33" s="9">
        <f t="shared" si="2"/>
        <v>76800</v>
      </c>
    </row>
    <row r="34" s="2" customFormat="1" ht="15" spans="1:12">
      <c r="A34" s="7">
        <v>32</v>
      </c>
      <c r="B34" s="7" t="s">
        <v>77</v>
      </c>
      <c r="C34" s="7" t="s">
        <v>78</v>
      </c>
      <c r="D34" s="7" t="s">
        <v>15</v>
      </c>
      <c r="E34" s="7" t="s">
        <v>16</v>
      </c>
      <c r="F34" s="7">
        <v>282</v>
      </c>
      <c r="G34" s="7">
        <v>282</v>
      </c>
      <c r="H34" s="7">
        <v>400</v>
      </c>
      <c r="I34" s="7">
        <v>0</v>
      </c>
      <c r="J34" s="7">
        <f t="shared" si="1"/>
        <v>0</v>
      </c>
      <c r="K34" s="8">
        <f t="shared" si="0"/>
        <v>282</v>
      </c>
      <c r="L34" s="9">
        <f t="shared" si="2"/>
        <v>112800</v>
      </c>
    </row>
    <row r="35" s="2" customFormat="1" ht="15" spans="1:12">
      <c r="A35" s="7">
        <v>33</v>
      </c>
      <c r="B35" s="7" t="s">
        <v>77</v>
      </c>
      <c r="C35" s="7" t="s">
        <v>80</v>
      </c>
      <c r="D35" s="7" t="s">
        <v>15</v>
      </c>
      <c r="E35" s="7" t="s">
        <v>16</v>
      </c>
      <c r="F35" s="7">
        <v>637</v>
      </c>
      <c r="G35" s="7">
        <v>637</v>
      </c>
      <c r="H35" s="7">
        <v>400</v>
      </c>
      <c r="I35" s="7">
        <v>0</v>
      </c>
      <c r="J35" s="7">
        <f t="shared" si="1"/>
        <v>0</v>
      </c>
      <c r="K35" s="8">
        <f t="shared" si="0"/>
        <v>637</v>
      </c>
      <c r="L35" s="9">
        <f t="shared" si="2"/>
        <v>254800</v>
      </c>
    </row>
    <row r="36" s="2" customFormat="1" ht="15" spans="1:12">
      <c r="A36" s="7">
        <v>34</v>
      </c>
      <c r="B36" s="7" t="s">
        <v>77</v>
      </c>
      <c r="C36" s="7" t="s">
        <v>81</v>
      </c>
      <c r="D36" s="7" t="s">
        <v>82</v>
      </c>
      <c r="E36" s="7" t="s">
        <v>16</v>
      </c>
      <c r="F36" s="7">
        <v>119.8</v>
      </c>
      <c r="G36" s="7">
        <v>119.8</v>
      </c>
      <c r="H36" s="7">
        <v>400</v>
      </c>
      <c r="I36" s="7">
        <v>0</v>
      </c>
      <c r="J36" s="7">
        <f t="shared" ref="J36:J53" si="3">I36*H36</f>
        <v>0</v>
      </c>
      <c r="K36" s="8">
        <f t="shared" si="0"/>
        <v>119.8</v>
      </c>
      <c r="L36" s="9">
        <f t="shared" ref="L36:L54" si="4">K36*H36</f>
        <v>47920</v>
      </c>
    </row>
    <row r="37" s="2" customFormat="1" ht="15" spans="1:12">
      <c r="A37" s="7">
        <v>35</v>
      </c>
      <c r="B37" s="7" t="s">
        <v>83</v>
      </c>
      <c r="C37" s="7" t="s">
        <v>84</v>
      </c>
      <c r="D37" s="7" t="s">
        <v>85</v>
      </c>
      <c r="E37" s="7" t="s">
        <v>16</v>
      </c>
      <c r="F37" s="7">
        <v>78</v>
      </c>
      <c r="G37" s="7">
        <v>78</v>
      </c>
      <c r="H37" s="7">
        <v>400</v>
      </c>
      <c r="I37" s="7">
        <v>78</v>
      </c>
      <c r="J37" s="7">
        <f t="shared" si="3"/>
        <v>31200</v>
      </c>
      <c r="K37" s="8">
        <f t="shared" si="0"/>
        <v>0</v>
      </c>
      <c r="L37" s="9">
        <f t="shared" si="4"/>
        <v>0</v>
      </c>
    </row>
    <row r="38" s="2" customFormat="1" ht="15" spans="1:12">
      <c r="A38" s="7">
        <v>36</v>
      </c>
      <c r="B38" s="7" t="s">
        <v>83</v>
      </c>
      <c r="C38" s="7" t="s">
        <v>86</v>
      </c>
      <c r="D38" s="7" t="s">
        <v>87</v>
      </c>
      <c r="E38" s="7" t="s">
        <v>16</v>
      </c>
      <c r="F38" s="7">
        <v>80</v>
      </c>
      <c r="G38" s="7">
        <v>80</v>
      </c>
      <c r="H38" s="7">
        <v>400</v>
      </c>
      <c r="I38" s="7">
        <v>80</v>
      </c>
      <c r="J38" s="7">
        <f t="shared" si="3"/>
        <v>32000</v>
      </c>
      <c r="K38" s="8">
        <f t="shared" si="0"/>
        <v>0</v>
      </c>
      <c r="L38" s="9">
        <f t="shared" si="4"/>
        <v>0</v>
      </c>
    </row>
    <row r="39" s="2" customFormat="1" ht="15" spans="1:12">
      <c r="A39" s="7">
        <v>37</v>
      </c>
      <c r="B39" s="7" t="s">
        <v>88</v>
      </c>
      <c r="C39" s="10" t="s">
        <v>89</v>
      </c>
      <c r="D39" s="7" t="s">
        <v>90</v>
      </c>
      <c r="E39" s="7" t="s">
        <v>16</v>
      </c>
      <c r="F39" s="7">
        <v>1</v>
      </c>
      <c r="G39" s="7">
        <v>1</v>
      </c>
      <c r="H39" s="7">
        <v>400</v>
      </c>
      <c r="I39" s="7">
        <v>1</v>
      </c>
      <c r="J39" s="7">
        <f t="shared" si="3"/>
        <v>400</v>
      </c>
      <c r="K39" s="8">
        <f t="shared" si="0"/>
        <v>0</v>
      </c>
      <c r="L39" s="9">
        <f t="shared" si="4"/>
        <v>0</v>
      </c>
    </row>
    <row r="40" s="2" customFormat="1" ht="15" spans="1:12">
      <c r="A40" s="7">
        <v>38</v>
      </c>
      <c r="B40" s="7" t="s">
        <v>88</v>
      </c>
      <c r="C40" s="7" t="s">
        <v>91</v>
      </c>
      <c r="D40" s="7" t="s">
        <v>92</v>
      </c>
      <c r="E40" s="7" t="s">
        <v>16</v>
      </c>
      <c r="F40" s="7">
        <v>49.95</v>
      </c>
      <c r="G40" s="7">
        <v>49.95</v>
      </c>
      <c r="H40" s="7">
        <v>400</v>
      </c>
      <c r="I40" s="7">
        <v>49.95</v>
      </c>
      <c r="J40" s="7">
        <f t="shared" si="3"/>
        <v>19980</v>
      </c>
      <c r="K40" s="8">
        <f t="shared" si="0"/>
        <v>0</v>
      </c>
      <c r="L40" s="9">
        <f t="shared" si="4"/>
        <v>0</v>
      </c>
    </row>
    <row r="41" s="2" customFormat="1" ht="15" spans="1:12">
      <c r="A41" s="7">
        <v>39</v>
      </c>
      <c r="B41" s="7" t="s">
        <v>88</v>
      </c>
      <c r="C41" s="7" t="s">
        <v>91</v>
      </c>
      <c r="D41" s="7" t="s">
        <v>93</v>
      </c>
      <c r="E41" s="7" t="s">
        <v>16</v>
      </c>
      <c r="F41" s="7">
        <v>1358.88</v>
      </c>
      <c r="G41" s="7">
        <v>1358.88</v>
      </c>
      <c r="H41" s="7">
        <v>400</v>
      </c>
      <c r="I41" s="7">
        <v>1358.88</v>
      </c>
      <c r="J41" s="7">
        <f t="shared" si="3"/>
        <v>543552</v>
      </c>
      <c r="K41" s="8">
        <f t="shared" si="0"/>
        <v>0</v>
      </c>
      <c r="L41" s="9">
        <f t="shared" si="4"/>
        <v>0</v>
      </c>
    </row>
    <row r="42" s="2" customFormat="1" ht="15" spans="1:12">
      <c r="A42" s="7">
        <v>40</v>
      </c>
      <c r="B42" s="7" t="s">
        <v>88</v>
      </c>
      <c r="C42" s="7" t="s">
        <v>94</v>
      </c>
      <c r="D42" s="7" t="s">
        <v>95</v>
      </c>
      <c r="E42" s="7" t="s">
        <v>16</v>
      </c>
      <c r="F42" s="7">
        <v>44</v>
      </c>
      <c r="G42" s="7">
        <v>44</v>
      </c>
      <c r="H42" s="7">
        <v>400</v>
      </c>
      <c r="I42" s="7">
        <v>44</v>
      </c>
      <c r="J42" s="7">
        <f t="shared" si="3"/>
        <v>17600</v>
      </c>
      <c r="K42" s="8">
        <f t="shared" si="0"/>
        <v>0</v>
      </c>
      <c r="L42" s="9">
        <f t="shared" si="4"/>
        <v>0</v>
      </c>
    </row>
    <row r="43" s="2" customFormat="1" ht="15" spans="1:12">
      <c r="A43" s="7">
        <v>41</v>
      </c>
      <c r="B43" s="7" t="s">
        <v>88</v>
      </c>
      <c r="C43" s="7" t="s">
        <v>94</v>
      </c>
      <c r="D43" s="7" t="s">
        <v>96</v>
      </c>
      <c r="E43" s="7" t="s">
        <v>16</v>
      </c>
      <c r="F43" s="7">
        <v>79.81</v>
      </c>
      <c r="G43" s="7">
        <v>73.71</v>
      </c>
      <c r="H43" s="7">
        <v>400</v>
      </c>
      <c r="I43" s="7">
        <v>73.71</v>
      </c>
      <c r="J43" s="7">
        <f t="shared" si="3"/>
        <v>29484</v>
      </c>
      <c r="K43" s="8">
        <f t="shared" si="0"/>
        <v>0</v>
      </c>
      <c r="L43" s="9">
        <f t="shared" si="4"/>
        <v>0</v>
      </c>
    </row>
    <row r="44" s="2" customFormat="1" ht="15" spans="1:12">
      <c r="A44" s="7">
        <v>42</v>
      </c>
      <c r="B44" s="7" t="s">
        <v>97</v>
      </c>
      <c r="C44" s="7" t="s">
        <v>98</v>
      </c>
      <c r="D44" s="7" t="s">
        <v>99</v>
      </c>
      <c r="E44" s="7" t="s">
        <v>16</v>
      </c>
      <c r="F44" s="7">
        <v>215.64</v>
      </c>
      <c r="G44" s="7">
        <v>194.92</v>
      </c>
      <c r="H44" s="7">
        <v>400</v>
      </c>
      <c r="I44" s="7">
        <f>G44</f>
        <v>194.92</v>
      </c>
      <c r="J44" s="7">
        <f t="shared" si="3"/>
        <v>77968</v>
      </c>
      <c r="K44" s="8">
        <f t="shared" si="0"/>
        <v>0</v>
      </c>
      <c r="L44" s="9">
        <f t="shared" si="4"/>
        <v>0</v>
      </c>
    </row>
    <row r="45" s="2" customFormat="1" ht="15" spans="1:12">
      <c r="A45" s="7">
        <v>43</v>
      </c>
      <c r="B45" s="7" t="s">
        <v>97</v>
      </c>
      <c r="C45" s="7" t="s">
        <v>100</v>
      </c>
      <c r="D45" s="7" t="s">
        <v>101</v>
      </c>
      <c r="E45" s="7" t="s">
        <v>16</v>
      </c>
      <c r="F45" s="7">
        <v>214.92</v>
      </c>
      <c r="G45" s="7">
        <v>214.92</v>
      </c>
      <c r="H45" s="7">
        <v>400</v>
      </c>
      <c r="I45" s="7">
        <f>G45</f>
        <v>214.92</v>
      </c>
      <c r="J45" s="7">
        <f t="shared" si="3"/>
        <v>85968</v>
      </c>
      <c r="K45" s="8">
        <f t="shared" si="0"/>
        <v>0</v>
      </c>
      <c r="L45" s="9">
        <f t="shared" si="4"/>
        <v>0</v>
      </c>
    </row>
    <row r="46" s="2" customFormat="1" ht="15" spans="1:12">
      <c r="A46" s="7">
        <v>44</v>
      </c>
      <c r="B46" s="7" t="s">
        <v>97</v>
      </c>
      <c r="C46" s="7" t="s">
        <v>100</v>
      </c>
      <c r="D46" s="7" t="s">
        <v>102</v>
      </c>
      <c r="E46" s="7" t="s">
        <v>16</v>
      </c>
      <c r="F46" s="7">
        <v>20.8</v>
      </c>
      <c r="G46" s="7">
        <v>20.8</v>
      </c>
      <c r="H46" s="7">
        <v>400</v>
      </c>
      <c r="I46" s="7">
        <f>G46</f>
        <v>20.8</v>
      </c>
      <c r="J46" s="7">
        <f t="shared" si="3"/>
        <v>8320</v>
      </c>
      <c r="K46" s="8">
        <f t="shared" si="0"/>
        <v>0</v>
      </c>
      <c r="L46" s="9">
        <f t="shared" si="4"/>
        <v>0</v>
      </c>
    </row>
    <row r="47" s="2" customFormat="1" ht="15" spans="1:12">
      <c r="A47" s="7">
        <v>45</v>
      </c>
      <c r="B47" s="7" t="s">
        <v>97</v>
      </c>
      <c r="C47" s="7" t="s">
        <v>103</v>
      </c>
      <c r="D47" s="7" t="s">
        <v>104</v>
      </c>
      <c r="E47" s="7" t="s">
        <v>16</v>
      </c>
      <c r="F47" s="7">
        <v>263.85</v>
      </c>
      <c r="G47" s="7">
        <v>263.85</v>
      </c>
      <c r="H47" s="7">
        <v>400</v>
      </c>
      <c r="I47" s="7">
        <f>G47</f>
        <v>263.85</v>
      </c>
      <c r="J47" s="7">
        <f t="shared" si="3"/>
        <v>105540</v>
      </c>
      <c r="K47" s="8">
        <f t="shared" si="0"/>
        <v>0</v>
      </c>
      <c r="L47" s="9">
        <f t="shared" si="4"/>
        <v>0</v>
      </c>
    </row>
    <row r="48" s="2" customFormat="1" ht="15" spans="1:12">
      <c r="A48" s="7">
        <v>46</v>
      </c>
      <c r="B48" s="7" t="s">
        <v>105</v>
      </c>
      <c r="C48" s="7" t="s">
        <v>106</v>
      </c>
      <c r="D48" s="7" t="s">
        <v>107</v>
      </c>
      <c r="E48" s="7" t="s">
        <v>16</v>
      </c>
      <c r="F48" s="7">
        <v>93.13</v>
      </c>
      <c r="G48" s="7">
        <v>83.94</v>
      </c>
      <c r="H48" s="7">
        <v>400</v>
      </c>
      <c r="I48" s="7">
        <v>83.94</v>
      </c>
      <c r="J48" s="7">
        <f t="shared" si="3"/>
        <v>33576</v>
      </c>
      <c r="K48" s="8">
        <f t="shared" si="0"/>
        <v>0</v>
      </c>
      <c r="L48" s="9">
        <f t="shared" si="4"/>
        <v>0</v>
      </c>
    </row>
    <row r="49" s="2" customFormat="1" ht="15" spans="1:12">
      <c r="A49" s="7">
        <v>47</v>
      </c>
      <c r="B49" s="7" t="s">
        <v>105</v>
      </c>
      <c r="C49" s="7" t="s">
        <v>108</v>
      </c>
      <c r="D49" s="7" t="s">
        <v>109</v>
      </c>
      <c r="E49" s="7" t="s">
        <v>16</v>
      </c>
      <c r="F49" s="7">
        <v>255.96</v>
      </c>
      <c r="G49" s="7">
        <v>138.59</v>
      </c>
      <c r="H49" s="7">
        <v>400</v>
      </c>
      <c r="I49" s="7">
        <v>138.59</v>
      </c>
      <c r="J49" s="7">
        <f t="shared" si="3"/>
        <v>55436</v>
      </c>
      <c r="K49" s="8">
        <f t="shared" si="0"/>
        <v>0</v>
      </c>
      <c r="L49" s="9">
        <f t="shared" si="4"/>
        <v>0</v>
      </c>
    </row>
    <row r="50" s="2" customFormat="1" ht="15" spans="1:12">
      <c r="A50" s="7">
        <v>48</v>
      </c>
      <c r="B50" s="7" t="s">
        <v>105</v>
      </c>
      <c r="C50" s="7" t="s">
        <v>110</v>
      </c>
      <c r="D50" s="7" t="s">
        <v>46</v>
      </c>
      <c r="E50" s="7" t="s">
        <v>16</v>
      </c>
      <c r="F50" s="7">
        <v>49.66</v>
      </c>
      <c r="G50" s="7">
        <v>38.02</v>
      </c>
      <c r="H50" s="7">
        <v>400</v>
      </c>
      <c r="I50" s="7">
        <v>38.02</v>
      </c>
      <c r="J50" s="7">
        <f t="shared" si="3"/>
        <v>15208</v>
      </c>
      <c r="K50" s="8">
        <f t="shared" si="0"/>
        <v>0</v>
      </c>
      <c r="L50" s="9">
        <f t="shared" si="4"/>
        <v>0</v>
      </c>
    </row>
    <row r="51" s="2" customFormat="1" ht="15" spans="1:12">
      <c r="A51" s="7">
        <v>49</v>
      </c>
      <c r="B51" s="7" t="s">
        <v>105</v>
      </c>
      <c r="C51" s="7" t="s">
        <v>110</v>
      </c>
      <c r="D51" s="7" t="s">
        <v>111</v>
      </c>
      <c r="E51" s="7" t="s">
        <v>16</v>
      </c>
      <c r="F51" s="7">
        <v>350</v>
      </c>
      <c r="G51" s="7">
        <v>248.12</v>
      </c>
      <c r="H51" s="7">
        <v>400</v>
      </c>
      <c r="I51" s="7">
        <v>248.12</v>
      </c>
      <c r="J51" s="7">
        <f t="shared" si="3"/>
        <v>99248</v>
      </c>
      <c r="K51" s="8">
        <f t="shared" si="0"/>
        <v>0</v>
      </c>
      <c r="L51" s="9">
        <f t="shared" si="4"/>
        <v>0</v>
      </c>
    </row>
    <row r="52" s="2" customFormat="1" ht="15" spans="1:12">
      <c r="A52" s="7">
        <v>50</v>
      </c>
      <c r="B52" s="7" t="s">
        <v>105</v>
      </c>
      <c r="C52" s="7" t="s">
        <v>112</v>
      </c>
      <c r="D52" s="7" t="s">
        <v>113</v>
      </c>
      <c r="E52" s="7" t="s">
        <v>16</v>
      </c>
      <c r="F52" s="7">
        <v>503.13</v>
      </c>
      <c r="G52" s="7">
        <v>503.13</v>
      </c>
      <c r="H52" s="7">
        <v>400</v>
      </c>
      <c r="I52" s="7">
        <v>503.13</v>
      </c>
      <c r="J52" s="7">
        <f t="shared" si="3"/>
        <v>201252</v>
      </c>
      <c r="K52" s="8">
        <f t="shared" si="0"/>
        <v>0</v>
      </c>
      <c r="L52" s="9">
        <f t="shared" si="4"/>
        <v>0</v>
      </c>
    </row>
    <row r="53" s="2" customFormat="1" ht="15" spans="1:12">
      <c r="A53" s="7">
        <v>51</v>
      </c>
      <c r="B53" s="7" t="s">
        <v>105</v>
      </c>
      <c r="C53" s="7" t="s">
        <v>114</v>
      </c>
      <c r="D53" s="7" t="s">
        <v>115</v>
      </c>
      <c r="E53" s="7" t="s">
        <v>16</v>
      </c>
      <c r="F53" s="7">
        <v>50</v>
      </c>
      <c r="G53" s="7">
        <v>42.47</v>
      </c>
      <c r="H53" s="7">
        <v>400</v>
      </c>
      <c r="I53" s="7">
        <v>42.47</v>
      </c>
      <c r="J53" s="7">
        <f t="shared" si="3"/>
        <v>16988</v>
      </c>
      <c r="K53" s="8">
        <f t="shared" si="0"/>
        <v>0</v>
      </c>
      <c r="L53" s="9">
        <f t="shared" si="4"/>
        <v>0</v>
      </c>
    </row>
    <row r="54" s="2" customFormat="1" spans="1:12">
      <c r="A54" s="12" t="s">
        <v>116</v>
      </c>
      <c r="B54" s="13"/>
      <c r="C54" s="13"/>
      <c r="D54" s="13"/>
      <c r="E54" s="13"/>
      <c r="F54" s="14">
        <f>SUM((F3:F53))</f>
        <v>15131.47</v>
      </c>
      <c r="G54" s="14">
        <f>SUM((G3:G53))</f>
        <v>13962.78</v>
      </c>
      <c r="H54" s="14" t="s">
        <v>117</v>
      </c>
      <c r="I54" s="14">
        <f>SUM((I3:I53))</f>
        <v>11119.16</v>
      </c>
      <c r="J54" s="14">
        <f>SUM((J3:J53))</f>
        <v>4447664</v>
      </c>
      <c r="K54" s="14">
        <f>SUM((K3:K53))</f>
        <v>2843.62</v>
      </c>
      <c r="L54" s="14">
        <f>SUM((L3:L53))</f>
        <v>1137448</v>
      </c>
    </row>
    <row r="55" s="2" customFormat="1" spans="1:12">
      <c r="A55"/>
    </row>
    <row r="56" s="2" customFormat="1" spans="1:12">
      <c r="A56"/>
    </row>
    <row r="57" s="2" customFormat="1" spans="1:12">
      <c r="A57"/>
    </row>
    <row r="58" s="2" customFormat="1" spans="1:12">
      <c r="A58"/>
    </row>
    <row r="59" s="2" customFormat="1" spans="1:12">
      <c r="A59"/>
    </row>
    <row r="60" s="2" customFormat="1" spans="1:12">
      <c r="A60"/>
    </row>
    <row r="61" s="2" customFormat="1" spans="1:12">
      <c r="A61"/>
    </row>
    <row r="62" s="2" customFormat="1" spans="1:12">
      <c r="A62"/>
    </row>
    <row r="63" s="2" customFormat="1" spans="1:12">
      <c r="A63"/>
    </row>
  </sheetData>
  <sortState ref="A3:K53">
    <sortCondition ref="A3:A53"/>
  </sortState>
  <mergeCells count="1">
    <mergeCell ref="A1:L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推广中心尤娟</dc:creator>
  <cp:lastModifiedBy>WPS_1666592732</cp:lastModifiedBy>
  <dcterms:created xsi:type="dcterms:W3CDTF">2026-05-26T07:36:00Z</dcterms:created>
  <dcterms:modified xsi:type="dcterms:W3CDTF">2026-08-12T01:43:32Z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380EAFAAA29E43BF914B967D02F11CF5_13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