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NYNC\Desktop\中国常熟\公示公告\"/>
    </mc:Choice>
  </mc:AlternateContent>
  <bookViews>
    <workbookView windowWidth="28800" windowHeight="12255"/>
  </bookViews>
  <sheets>
    <sheet name="补助明细汇总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<sst xmlns="http://schemas.openxmlformats.org/spreadsheetml/2006/main" count="755" uniqueCount="440">
  <si>
    <t>附件</t>
  </si>
  <si>
    <t>2026年常熟市水稻规模化集中育供秧拟补助明细汇总表</t>
  </si>
  <si>
    <t>序号</t>
  </si>
  <si>
    <t>镇（街道）</t>
  </si>
  <si>
    <t>育秧主体</t>
  </si>
  <si>
    <t>所在村或地址</t>
  </si>
  <si>
    <t>育秧地点GPS定位</t>
  </si>
  <si>
    <t>联系人</t>
  </si>
  <si>
    <t>水稻种植面积（亩）</t>
  </si>
  <si>
    <t>代育秧种植
面积（亩）</t>
  </si>
  <si>
    <t>2026实测育秧
面积（亩）</t>
  </si>
  <si>
    <t>申报的育秧面积(亩)</t>
  </si>
  <si>
    <t>符合补助的育秧面积（亩）</t>
  </si>
  <si>
    <t>补助标准
（元/亩）</t>
  </si>
  <si>
    <t>补助金额（元）</t>
  </si>
  <si>
    <t>备注</t>
  </si>
  <si>
    <t>支塘镇</t>
  </si>
  <si>
    <t>常熟市蒋巷农产
品专业合作</t>
  </si>
  <si>
    <t>蒋巷村</t>
  </si>
  <si>
    <t>E120°58′12"，N31°30′44"</t>
  </si>
  <si>
    <t>蒋荫达</t>
  </si>
  <si>
    <t>杨苟</t>
  </si>
  <si>
    <t>任南村</t>
  </si>
  <si>
    <t>E120°56′23"，N31°31′19"</t>
  </si>
  <si>
    <t>许雪良</t>
  </si>
  <si>
    <t>E120°57′36"，N31°30′48"</t>
  </si>
  <si>
    <t>李月明</t>
  </si>
  <si>
    <t>八字桥村</t>
  </si>
  <si>
    <t>E120°57′41"，N31°35′3"</t>
  </si>
  <si>
    <t>刘先贵</t>
  </si>
  <si>
    <t>支东村</t>
  </si>
  <si>
    <t>E120°59′5"，N31°37′12"</t>
  </si>
  <si>
    <t>缪亚军</t>
  </si>
  <si>
    <t>长桥村</t>
  </si>
  <si>
    <t>E120°56′28"，N31°36′46"</t>
  </si>
  <si>
    <t>赵志强</t>
  </si>
  <si>
    <t>E120°57′27" ，N31°37′52"</t>
  </si>
  <si>
    <t>硬地硬盘微喷灌育秧</t>
  </si>
  <si>
    <t>陆建光</t>
  </si>
  <si>
    <t>E120°55′54"，N31°36′46"</t>
  </si>
  <si>
    <t>姚艾俊</t>
  </si>
  <si>
    <t>窑镇村</t>
  </si>
  <si>
    <t>E120°58′34"，N31°33′47"</t>
  </si>
  <si>
    <t>梅良明</t>
  </si>
  <si>
    <t>E120°58′33"，N31°34′37"</t>
  </si>
  <si>
    <t>张金兴</t>
  </si>
  <si>
    <t>E120°58′49"，N31°34′52"</t>
  </si>
  <si>
    <t>刘雪昌</t>
  </si>
  <si>
    <t>E120°58′51"，N31°34′22"</t>
  </si>
  <si>
    <t>E120°57′34"，N31°34′19"</t>
  </si>
  <si>
    <t>李炳云</t>
  </si>
  <si>
    <t>阳桥村</t>
  </si>
  <si>
    <t>E120°55′55"，N31°36′2"</t>
  </si>
  <si>
    <t>曹东胜</t>
  </si>
  <si>
    <t>项桥村</t>
  </si>
  <si>
    <t>E121°0′41"，N31°36′45"</t>
  </si>
  <si>
    <t>钱理中</t>
  </si>
  <si>
    <t>E120°59′55"，N31°36′17"</t>
  </si>
  <si>
    <t>常熟市支塘镇禾
丰园家庭农场</t>
  </si>
  <si>
    <t>E120°59′43"，N31°36′54"</t>
  </si>
  <si>
    <t>倪惠国</t>
  </si>
  <si>
    <t>邱雪林</t>
  </si>
  <si>
    <t>枫塘村</t>
  </si>
  <si>
    <t>E120°59′6"，N31°35′32"</t>
  </si>
  <si>
    <t>周文权</t>
  </si>
  <si>
    <t>E120°59′58"，N31°35′5"</t>
  </si>
  <si>
    <t>屠文清</t>
  </si>
  <si>
    <t>E120°58′23"，N31°35′51"</t>
  </si>
  <si>
    <t>沈栋青</t>
  </si>
  <si>
    <t>E120°58′42"，N31°36′18"</t>
  </si>
  <si>
    <t>屠永清</t>
  </si>
  <si>
    <t>E120°59′1"，N31°35′35"</t>
  </si>
  <si>
    <t>常熟市支塘镇何北
农地股份合作社</t>
  </si>
  <si>
    <t>何北村</t>
  </si>
  <si>
    <t>E121°0′39"，N31°39′23"</t>
  </si>
  <si>
    <t>李平</t>
  </si>
  <si>
    <t>张卫良</t>
  </si>
  <si>
    <t>盛泾村</t>
  </si>
  <si>
    <t>E120°55′53"，N31°33′46"</t>
  </si>
  <si>
    <t>王卫东</t>
  </si>
  <si>
    <t>E120°55′34"，N31°33′49"</t>
  </si>
  <si>
    <t>苏州虞扬现代农业
发展有限公司</t>
  </si>
  <si>
    <t>丰联村</t>
  </si>
  <si>
    <t>E120°59′18"，N31°31′24"</t>
  </si>
  <si>
    <t>顾卫东</t>
  </si>
  <si>
    <t>小计</t>
  </si>
  <si>
    <t>尚湖</t>
  </si>
  <si>
    <t>戴月青</t>
  </si>
  <si>
    <t>常兴村</t>
  </si>
  <si>
    <t>E120°38′47"，N31°36′36"</t>
  </si>
  <si>
    <t>蒋建新</t>
  </si>
  <si>
    <t>E120°39′37"，N31°37′0"</t>
  </si>
  <si>
    <t>曹国清</t>
  </si>
  <si>
    <t>车路坝村</t>
  </si>
  <si>
    <t>E120°36′11"，N31°43′40"</t>
  </si>
  <si>
    <t>方明军</t>
  </si>
  <si>
    <t>E120°36′19"，N31°42′50"</t>
  </si>
  <si>
    <t>陈方云</t>
  </si>
  <si>
    <t>E120°35′23"，N31°43′50"</t>
  </si>
  <si>
    <t>王军</t>
  </si>
  <si>
    <t>E120°36′5"，N31°43′10"</t>
  </si>
  <si>
    <t>徐忠</t>
  </si>
  <si>
    <t>东桥村</t>
  </si>
  <si>
    <t>E120°36′24"，N31°41′47"</t>
  </si>
  <si>
    <t>郭益刃</t>
  </si>
  <si>
    <t>E120°35′33"，N31°41′58"</t>
  </si>
  <si>
    <t>金卫青</t>
  </si>
  <si>
    <t>福寿村</t>
  </si>
  <si>
    <t>E120°34′4"，N31°39′37"</t>
  </si>
  <si>
    <t>徐明虎</t>
  </si>
  <si>
    <t>河金村</t>
  </si>
  <si>
    <t>E120°35′37"，N31°40′21"</t>
  </si>
  <si>
    <t>陆正龙</t>
  </si>
  <si>
    <t>E120°35′20"，N31°39′56"</t>
  </si>
  <si>
    <t>陆晓依</t>
  </si>
  <si>
    <t>E120°35′38"，N31°39′6"</t>
  </si>
  <si>
    <t>沈文海</t>
  </si>
  <si>
    <t>湖庄村</t>
  </si>
  <si>
    <t>E120°39′31"，N31°39′18"</t>
  </si>
  <si>
    <t>邵安标</t>
  </si>
  <si>
    <t>练南村</t>
  </si>
  <si>
    <t>E120°38′14"，N31°36′19"</t>
  </si>
  <si>
    <t>钱惠清</t>
  </si>
  <si>
    <t>南村坝村</t>
  </si>
  <si>
    <t>E120°35′16"，N31°44′10"</t>
  </si>
  <si>
    <t>樊金龙</t>
  </si>
  <si>
    <t>山鑫村</t>
  </si>
  <si>
    <t>E120°34′38"，N31°43′26"</t>
  </si>
  <si>
    <t>林戟</t>
  </si>
  <si>
    <t>E120°35′53"，N31°43′29"</t>
  </si>
  <si>
    <t>周建忠</t>
  </si>
  <si>
    <t>新和村</t>
  </si>
  <si>
    <t>E120°38′26"，N31°39′46"</t>
  </si>
  <si>
    <t>薛满春</t>
  </si>
  <si>
    <t>新巷村</t>
  </si>
  <si>
    <t>E120°36′22"，N31°41′42"</t>
  </si>
  <si>
    <t>杨金橙</t>
  </si>
  <si>
    <t>新鑫村</t>
  </si>
  <si>
    <t>E120°35′46"，N31°40′28"</t>
  </si>
  <si>
    <t>沈利</t>
  </si>
  <si>
    <t>E120°36′30"，N31°40′16"</t>
  </si>
  <si>
    <t>余中月</t>
  </si>
  <si>
    <t>新裕村</t>
  </si>
  <si>
    <t>E120°38′5"，N31°42′6"</t>
  </si>
  <si>
    <t>张正刚</t>
  </si>
  <si>
    <t>张村村</t>
  </si>
  <si>
    <t>E120°36′32"，N31°42′6"</t>
  </si>
  <si>
    <t>周志刚</t>
  </si>
  <si>
    <t>家鑫村</t>
  </si>
  <si>
    <t>E120°35′34"，N31°41′8"</t>
  </si>
  <si>
    <t>陈永良</t>
  </si>
  <si>
    <t>E120°35′52"，N31°41′31"</t>
  </si>
  <si>
    <t>张祝余</t>
  </si>
  <si>
    <t>罗墩村</t>
  </si>
  <si>
    <t>E120°39′8" ，N31°37′32"</t>
  </si>
  <si>
    <t>李杰</t>
  </si>
  <si>
    <t>E120°39′30"，N31°37′24"</t>
  </si>
  <si>
    <t>海虞</t>
  </si>
  <si>
    <t>温伟峰</t>
  </si>
  <si>
    <t>府东村</t>
  </si>
  <si>
    <t xml:space="preserve">E120°49′9" ，N31°44′4" </t>
  </si>
  <si>
    <t>常熟市海虞镇府东
农地股份合作社</t>
  </si>
  <si>
    <t xml:space="preserve">E120°48′56" ，N31°44′0" </t>
  </si>
  <si>
    <t>钱凤祥</t>
  </si>
  <si>
    <t>王建龙</t>
  </si>
  <si>
    <t>龙墩村</t>
  </si>
  <si>
    <t xml:space="preserve">E120°46′21" ，N31°44′22" </t>
  </si>
  <si>
    <t>陈邦所</t>
  </si>
  <si>
    <t>望虞村</t>
  </si>
  <si>
    <t xml:space="preserve">E120°47′13" ，N31°45′49" </t>
  </si>
  <si>
    <t>徐孝金</t>
  </si>
  <si>
    <t>河口村</t>
  </si>
  <si>
    <t>E120°48′4"，N31°46′25"</t>
  </si>
  <si>
    <t>赵瑞军</t>
  </si>
  <si>
    <t>香桥村</t>
  </si>
  <si>
    <t xml:space="preserve">E120°49′51"，N31°41′56" </t>
  </si>
  <si>
    <t>姜卫星</t>
  </si>
  <si>
    <t>邓市村</t>
  </si>
  <si>
    <t>E120°47′18"，N31°46′50"</t>
  </si>
  <si>
    <t>赵志华</t>
  </si>
  <si>
    <t xml:space="preserve">E120°47′12"，N31°46′17" </t>
  </si>
  <si>
    <t>朱岳龙</t>
  </si>
  <si>
    <t>聚福村</t>
  </si>
  <si>
    <t>E120°47′4"，N31°47′7"</t>
  </si>
  <si>
    <t>胡俊锋</t>
  </si>
  <si>
    <t>E120°47′0"，N31°47′25"</t>
  </si>
  <si>
    <t>奚建球</t>
  </si>
  <si>
    <t>E120°46′47"，N31°47′44"</t>
  </si>
  <si>
    <t>徐建丰</t>
  </si>
  <si>
    <t>徐桥村</t>
  </si>
  <si>
    <t>E120°44′14"，N31°45′36"</t>
  </si>
  <si>
    <t>陶铸琛</t>
  </si>
  <si>
    <t xml:space="preserve">E120°44′10"，N31°46′17"  </t>
  </si>
  <si>
    <t>肖雪锋</t>
  </si>
  <si>
    <t xml:space="preserve">E120°44′47"，N31°46′24"  </t>
  </si>
  <si>
    <t>陆燕</t>
  </si>
  <si>
    <t>福山村</t>
  </si>
  <si>
    <t>E120°46′1"，N31°48′30"</t>
  </si>
  <si>
    <t>陆洪才</t>
  </si>
  <si>
    <t>朱仲付</t>
  </si>
  <si>
    <t>E120°43′52"，N31°49′46"</t>
  </si>
  <si>
    <t>常熟市申福农产品
专业合作社</t>
  </si>
  <si>
    <t>E120°44′56"，N31°48′55"</t>
  </si>
  <si>
    <t>程金珂</t>
  </si>
  <si>
    <t>冯建良</t>
  </si>
  <si>
    <t>铜官山村</t>
  </si>
  <si>
    <t>E120°44′35"，N31°47′39"</t>
  </si>
  <si>
    <t>卞进明</t>
  </si>
  <si>
    <t>E120°44′23"，N31°47′12"</t>
  </si>
  <si>
    <t>常熟市虞盛农产品
专业合作社</t>
  </si>
  <si>
    <t>肖桥村</t>
  </si>
  <si>
    <t xml:space="preserve">E120°45′37"，N31°46′8" </t>
  </si>
  <si>
    <t>陶忠良</t>
  </si>
  <si>
    <t>郑家桥村</t>
  </si>
  <si>
    <t xml:space="preserve">E120°43′44"，N31°45′49"  </t>
  </si>
  <si>
    <t>张金东</t>
  </si>
  <si>
    <t>辛庄</t>
  </si>
  <si>
    <t>苏州皓雨农业科技
有限公司</t>
  </si>
  <si>
    <t>卫家塘村</t>
  </si>
  <si>
    <t>E120°32′53"，N31°36′10"</t>
  </si>
  <si>
    <t>周宏杰</t>
  </si>
  <si>
    <t>常熟市辛庄镇丰顺
家庭农场</t>
  </si>
  <si>
    <t>嘉菱村</t>
  </si>
  <si>
    <t>E120°34′40"，N31°35′59"</t>
  </si>
  <si>
    <t>朱建锋</t>
  </si>
  <si>
    <t>常熟市辛庄镇淳悦
家庭农场</t>
  </si>
  <si>
    <t>E120°34′23"，N31°36′6"</t>
  </si>
  <si>
    <t>王雪锋</t>
  </si>
  <si>
    <t>常熟市全红产农业
科技有限公司</t>
  </si>
  <si>
    <t>E120°34′17"，N31°36′27"</t>
  </si>
  <si>
    <t>姚正清</t>
  </si>
  <si>
    <t>陈阿三</t>
  </si>
  <si>
    <t>旺倪桥村</t>
  </si>
  <si>
    <t>E120°35′55"，N31°34′26"</t>
  </si>
  <si>
    <t>陈兴根</t>
  </si>
  <si>
    <t>E120°35′49"，N31°34′11"</t>
  </si>
  <si>
    <t>常熟市辛庄镇乔永刚
家庭农场</t>
  </si>
  <si>
    <t>东旺村</t>
  </si>
  <si>
    <t>E120°36′30"，N31°35′40"</t>
  </si>
  <si>
    <t>杜新强</t>
  </si>
  <si>
    <t>常熟市金灿灿农业科技发展有限公司</t>
  </si>
  <si>
    <t>沈浜村</t>
  </si>
  <si>
    <t>E120°39′21"，N31°34′33"</t>
  </si>
  <si>
    <t>王亚军</t>
  </si>
  <si>
    <t>金色三家邨（常熟）农业科技发展有限公司</t>
  </si>
  <si>
    <t>E120°38′41"，N31°34′40"</t>
  </si>
  <si>
    <t>钱勤友</t>
  </si>
  <si>
    <t>常熟市辛庄镇南湖串
月家庭农场</t>
  </si>
  <si>
    <t>桃园村</t>
  </si>
  <si>
    <t>E120°39′35"，N31°33′29"</t>
  </si>
  <si>
    <t>谢贵保</t>
  </si>
  <si>
    <t>常熟市佳盛农业科技
发展有限公司</t>
  </si>
  <si>
    <t>杨中村</t>
  </si>
  <si>
    <t>E120°38′48"，N31°34′1"</t>
  </si>
  <si>
    <t>常熟范巷生态农业科技发展有限公司</t>
  </si>
  <si>
    <t>朱家桥村</t>
  </si>
  <si>
    <t>E120°37′20"，N31°33′13"</t>
  </si>
  <si>
    <t>周大连</t>
  </si>
  <si>
    <t>谢汪进</t>
  </si>
  <si>
    <t>洞港泾村</t>
  </si>
  <si>
    <t>陈中义</t>
  </si>
  <si>
    <t>双浜村</t>
  </si>
  <si>
    <t>E120°38′54"，N31°30′53"</t>
  </si>
  <si>
    <t>黄建华</t>
  </si>
  <si>
    <t>张港泾村</t>
  </si>
  <si>
    <t>E120°39′47"，N31°31′29"</t>
  </si>
  <si>
    <t>欧喜明</t>
  </si>
  <si>
    <t>吕舍村</t>
  </si>
  <si>
    <t>E120°41′1"，N31°31′4"</t>
  </si>
  <si>
    <t>王培良</t>
  </si>
  <si>
    <t>金荡村</t>
  </si>
  <si>
    <t>E120°40′12"，N31°33′29"</t>
  </si>
  <si>
    <t>常福</t>
  </si>
  <si>
    <t>常熟市虞美润农业
专业合作社</t>
  </si>
  <si>
    <t>常隆村</t>
  </si>
  <si>
    <t>E120°41′13"，N31°44′5"</t>
  </si>
  <si>
    <t>宗建东</t>
  </si>
  <si>
    <t>E120°41′13"，N31°43′30"</t>
  </si>
  <si>
    <t>栗天翔</t>
  </si>
  <si>
    <t>新红村</t>
  </si>
  <si>
    <t>E120°45′17"，N31°44′40"</t>
  </si>
  <si>
    <t>永红村</t>
  </si>
  <si>
    <t>E120°42′33"，N31°45′22"</t>
  </si>
  <si>
    <t>光明村</t>
  </si>
  <si>
    <t>E120°40′32"，N31°43′51"</t>
  </si>
  <si>
    <t>常熟市常福街道虞美
润家庭农场</t>
  </si>
  <si>
    <t>压路机村</t>
  </si>
  <si>
    <t>E120°38′30"，N31°42′48"</t>
  </si>
  <si>
    <t>常熟市常福街道蜂蚁农地股份合作社</t>
  </si>
  <si>
    <t>蜂蚁村</t>
  </si>
  <si>
    <t>E120°38′47"，N31°42′4"</t>
  </si>
  <si>
    <t>王旭</t>
  </si>
  <si>
    <t>江苏勤川现代农业
科技有限公司</t>
  </si>
  <si>
    <t>翻身村</t>
  </si>
  <si>
    <t>E120°43′48"，N31°44′17"</t>
  </si>
  <si>
    <t>褚鑫悦</t>
  </si>
  <si>
    <t>小义村</t>
  </si>
  <si>
    <t>E120°42′51"，N31°43′27"</t>
  </si>
  <si>
    <t>王金华</t>
  </si>
  <si>
    <t>东联村</t>
  </si>
  <si>
    <t>E120°39′21"，N31°40′56"</t>
  </si>
  <si>
    <t>周丽忠</t>
  </si>
  <si>
    <t>E120°39′35"，N31°41′31"</t>
  </si>
  <si>
    <t>阚建明</t>
  </si>
  <si>
    <t>E120°38′39"，N31°40′34"</t>
  </si>
  <si>
    <t>常熟市常福现代农业
科技有限公司</t>
  </si>
  <si>
    <t>常福村</t>
  </si>
  <si>
    <t>E120°44′18"，N31°44′58"</t>
  </si>
  <si>
    <t>谢胜</t>
  </si>
  <si>
    <t>常熟市虞长农业
专业合作社</t>
  </si>
  <si>
    <t>福圩村</t>
  </si>
  <si>
    <t>E120°44′5"，N31°44′20"</t>
  </si>
  <si>
    <t>刘群英</t>
  </si>
  <si>
    <t>常熟市村之恋生态
农业专业合作社</t>
  </si>
  <si>
    <t>方浜村</t>
  </si>
  <si>
    <t>E120°46′15"，N31°43′20"</t>
  </si>
  <si>
    <t>朱燕玲</t>
  </si>
  <si>
    <t>王奕江</t>
  </si>
  <si>
    <t>E120°45′20"，N31°42′51"</t>
  </si>
  <si>
    <t>梅李</t>
  </si>
  <si>
    <t>陆宗善、徐礼荣</t>
  </si>
  <si>
    <t>海城村</t>
  </si>
  <si>
    <t>E120°49′35"，N31°46′5"</t>
  </si>
  <si>
    <t>陆宗善</t>
  </si>
  <si>
    <t>钱香平、钱平好</t>
  </si>
  <si>
    <t>寨角村</t>
  </si>
  <si>
    <t>E120°51′58"，N31°40′34"</t>
  </si>
  <si>
    <t>钱香平</t>
  </si>
  <si>
    <t>钱永华、盛喜瞻、顾进良</t>
  </si>
  <si>
    <t>珍南村</t>
  </si>
  <si>
    <t>E120°52′43"，N31°40′1"</t>
  </si>
  <si>
    <t>钱永华</t>
  </si>
  <si>
    <t>邢根涛、邢金涛、邢志刚</t>
  </si>
  <si>
    <t>E120°53′3"，N31°40′24"</t>
  </si>
  <si>
    <t>邢根涛</t>
  </si>
  <si>
    <t>徐丽萍、程国锋</t>
  </si>
  <si>
    <t>瞿巷村</t>
  </si>
  <si>
    <t>E120°51′21"，N31°45′37"</t>
  </si>
  <si>
    <t>徐丽萍</t>
  </si>
  <si>
    <t>张建明</t>
  </si>
  <si>
    <t>师桥村</t>
  </si>
  <si>
    <t>E120°51′58"，N31°44′50"</t>
  </si>
  <si>
    <t>陈再琴</t>
  </si>
  <si>
    <t>E120°50′47"，N31°44′24"</t>
  </si>
  <si>
    <t>熊文革</t>
  </si>
  <si>
    <t>E120°52′18"，N31°45′1"</t>
  </si>
  <si>
    <t>徐家辉</t>
  </si>
  <si>
    <t>赵市村</t>
  </si>
  <si>
    <t>E120°50′5"，N31°44′5"</t>
  </si>
  <si>
    <t>张建良、钱美芳</t>
  </si>
  <si>
    <t>塘桥村</t>
  </si>
  <si>
    <t>E120°50′6"，N31°41′57"</t>
  </si>
  <si>
    <t>张建良</t>
  </si>
  <si>
    <t>常熟市梅李镇绿丰
家庭农场</t>
  </si>
  <si>
    <t>沈市村</t>
  </si>
  <si>
    <t>E120°52′38"，N31°39′9"</t>
  </si>
  <si>
    <t>魏先武</t>
  </si>
  <si>
    <t>高申春、高军、 谢生元</t>
  </si>
  <si>
    <t>圩港村</t>
  </si>
  <si>
    <t>E120°49′1"，N31°45′13"</t>
  </si>
  <si>
    <t>高申春</t>
  </si>
  <si>
    <t>梅南村</t>
  </si>
  <si>
    <t>E120°51′27"，N31°41′44"</t>
  </si>
  <si>
    <t>魏先红</t>
  </si>
  <si>
    <t>古里</t>
  </si>
  <si>
    <t>王强</t>
  </si>
  <si>
    <t>康博村</t>
  </si>
  <si>
    <t>E120°54′46"，N31°35′19"</t>
  </si>
  <si>
    <t>常熟市坞坵米业
专业合作社</t>
  </si>
  <si>
    <t>坞坵村</t>
  </si>
  <si>
    <t xml:space="preserve">E120°52′33"，N31°35′17"   </t>
  </si>
  <si>
    <t>王柯隆</t>
  </si>
  <si>
    <t>常熟市国春农业
专业合作社</t>
  </si>
  <si>
    <t>高长村</t>
  </si>
  <si>
    <t>E120°51′51"，N31°39′20"</t>
  </si>
  <si>
    <t>钱国春</t>
  </si>
  <si>
    <t>常熟市古里镇白茆
禾林家庭农场</t>
  </si>
  <si>
    <t>联泾村</t>
  </si>
  <si>
    <t xml:space="preserve">E120°53′39"，N31°34′24" </t>
  </si>
  <si>
    <t>周学敏</t>
  </si>
  <si>
    <t>邹建青</t>
  </si>
  <si>
    <t>E120°54′41"，N31°34′31"</t>
  </si>
  <si>
    <t>陈永德</t>
  </si>
  <si>
    <t>下甲村</t>
  </si>
  <si>
    <t>E120°50′18"，N31°40′39"</t>
  </si>
  <si>
    <t>陈永清</t>
  </si>
  <si>
    <t>E120°49′41"，N31°40′2"</t>
  </si>
  <si>
    <t>朱利东</t>
  </si>
  <si>
    <t>李市村</t>
  </si>
  <si>
    <t xml:space="preserve">E120°52′53" ，N31°33′31" </t>
  </si>
  <si>
    <t>董浜</t>
  </si>
  <si>
    <t>杜志刚、张建国、
王志军、马建兴</t>
  </si>
  <si>
    <t>杜桥村</t>
  </si>
  <si>
    <t>E120°55′20"，N31°38′21"</t>
  </si>
  <si>
    <t>杜志刚</t>
  </si>
  <si>
    <t>唐建康、吴建军</t>
  </si>
  <si>
    <t xml:space="preserve">E120°55′39"，N31°37′16" </t>
  </si>
  <si>
    <t>唐建康</t>
  </si>
  <si>
    <t>常熟市浚枫稻米
专业合作社</t>
  </si>
  <si>
    <t>E120°54′56"，N31°38′3"</t>
  </si>
  <si>
    <t>徐建青</t>
  </si>
  <si>
    <t>王丽东、钱惠军</t>
  </si>
  <si>
    <t>红沙村</t>
  </si>
  <si>
    <t>E120°54′55"，N31°38′31"</t>
  </si>
  <si>
    <t>王丽东</t>
  </si>
  <si>
    <t>沈国新、陆建平、李雪龙</t>
  </si>
  <si>
    <t>观智村</t>
  </si>
  <si>
    <t>E120°54′0"，N31°37′25"</t>
  </si>
  <si>
    <t>沈国新</t>
  </si>
  <si>
    <t>钱美芳</t>
  </si>
  <si>
    <t xml:space="preserve">E120°55′12"，N31°37′49" </t>
  </si>
  <si>
    <t>碧溪</t>
  </si>
  <si>
    <t>常熟市农业产业融合
发展有限公司</t>
  </si>
  <si>
    <t>新苑村</t>
  </si>
  <si>
    <t>E121°1′40"，N31°40′40"</t>
  </si>
  <si>
    <t>盛旻琪</t>
  </si>
  <si>
    <t>常熟市碧溪新区恒顺
农机服务部</t>
  </si>
  <si>
    <t>小市村</t>
  </si>
  <si>
    <t>E121°2′26"，N31°42′18"</t>
  </si>
  <si>
    <t>陈栋伟</t>
  </si>
  <si>
    <t>浒西村</t>
  </si>
  <si>
    <t>E120°52′57"，N31°45′42"</t>
  </si>
  <si>
    <t>刘美华（常熟市碧溪街道美华水稻种植园）</t>
  </si>
  <si>
    <t>留下村</t>
  </si>
  <si>
    <t>E120°53′6"，N31°44′40"</t>
  </si>
  <si>
    <t>刘美华</t>
  </si>
  <si>
    <t>莫城</t>
  </si>
  <si>
    <t>苏州虞东现代农业
科技有限公司</t>
  </si>
  <si>
    <t xml:space="preserve">三星村 </t>
  </si>
  <si>
    <t xml:space="preserve">E120°41′32"，N31°34′31" </t>
  </si>
  <si>
    <t>洪根所</t>
  </si>
  <si>
    <t>王金钱</t>
  </si>
  <si>
    <t>长瑞村</t>
  </si>
  <si>
    <t xml:space="preserve">E120°41′43"，N31°33′33"  </t>
  </si>
  <si>
    <t>东南</t>
  </si>
  <si>
    <t>苏州东南聚盈置业
有限公司</t>
  </si>
  <si>
    <t>常昆公路255号</t>
  </si>
  <si>
    <t>E120°51′9"，N31°36′13"</t>
  </si>
  <si>
    <t>蒋晓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</si>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</sst>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.0"/>
  </numFmts>
  <fonts count="28">
    <font>
      <sz val="11"/>
      <name val="宋体"/>
      <charset val="134"/>
    </font>
    <font>
      <sz val="11"/>
      <color rgb="FF000000"/>
      <name val="仿宋"/>
      <charset val="134"/>
    </font>
    <font>
      <sz val="14"/>
      <color rgb="FF000000"/>
      <name val="仿宋"/>
      <charset val="134"/>
    </font>
    <font>
      <sz val="20"/>
      <name val="黑体"/>
      <charset val="134"/>
    </font>
    <font>
      <sz val="12"/>
      <color rgb="FF000000"/>
      <name val="黑体"/>
      <charset val="134"/>
    </font>
    <font>
      <sz val="11"/>
      <name val="仿宋"/>
      <charset val="134"/>
    </font>
    <font>
      <b/>
      <sz val="11"/>
      <color rgb="FF000000"/>
      <name val="仿宋"/>
      <charset val="134"/>
    </font>
    <font>
      <sz val="10"/>
      <color rgb="FF000000"/>
      <name val="仿宋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9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E3F2D9"/>
        <bgColor indexed="64"/>
      </patternFill>
    </fill>
    <fill>
      <patternFill patternType="solid">
        <fgColor theme="7" tint="0.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8" borderId="4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9" borderId="7" applyNumberFormat="0" applyAlignment="0" applyProtection="0">
      <alignment vertical="center"/>
    </xf>
    <xf numFmtId="0" fontId="18" fillId="10" borderId="8" applyNumberFormat="0" applyAlignment="0" applyProtection="0">
      <alignment vertical="center"/>
    </xf>
    <xf numFmtId="0" fontId="19" fillId="10" borderId="7" applyNumberFormat="0" applyAlignment="0" applyProtection="0">
      <alignment vertical="center"/>
    </xf>
    <xf numFmtId="0" fontId="20" fillId="11" borderId="9" applyNumberFormat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</cellStyleXfs>
  <cellXfs count="50">
    <xf numFmtId="0" fontId="0" fillId="0" borderId="0" xfId="0">
      <alignment vertical="center"/>
    </xf>
    <xf numFmtId="0" fontId="1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left" vertical="center"/>
    </xf>
    <xf numFmtId="0" fontId="1" fillId="0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176" fontId="4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176" fontId="1" fillId="2" borderId="1" xfId="0" applyNumberFormat="1" applyFont="1" applyFill="1" applyBorder="1" applyAlignment="1">
      <alignment horizontal="center" vertical="center"/>
    </xf>
    <xf numFmtId="176" fontId="1" fillId="0" borderId="1" xfId="0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77" fontId="1" fillId="2" borderId="1" xfId="0" applyNumberFormat="1" applyFont="1" applyFill="1" applyBorder="1" applyAlignment="1">
      <alignment horizontal="center" vertical="center"/>
    </xf>
    <xf numFmtId="176" fontId="1" fillId="2" borderId="0" xfId="0" applyNumberFormat="1" applyFont="1" applyFill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176" fontId="5" fillId="2" borderId="1" xfId="0" applyNumberFormat="1" applyFont="1" applyFill="1" applyBorder="1" applyAlignment="1">
      <alignment horizontal="center" vertical="center"/>
    </xf>
    <xf numFmtId="176" fontId="5" fillId="0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176" fontId="5" fillId="2" borderId="2" xfId="0" applyNumberFormat="1" applyFont="1" applyFill="1" applyBorder="1" applyAlignment="1">
      <alignment horizontal="center" vertical="center"/>
    </xf>
    <xf numFmtId="176" fontId="5" fillId="0" borderId="2" xfId="0" applyNumberFormat="1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/>
    </xf>
    <xf numFmtId="176" fontId="1" fillId="4" borderId="1" xfId="0" applyNumberFormat="1" applyFont="1" applyFill="1" applyBorder="1" applyAlignment="1">
      <alignment horizontal="center" vertical="center"/>
    </xf>
    <xf numFmtId="176" fontId="1" fillId="5" borderId="1" xfId="0" applyNumberFormat="1" applyFont="1" applyFill="1" applyBorder="1" applyAlignment="1">
      <alignment horizontal="center" vertical="center"/>
    </xf>
    <xf numFmtId="177" fontId="1" fillId="4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177" fontId="1" fillId="0" borderId="1" xfId="0" applyNumberFormat="1" applyFont="1" applyFill="1" applyBorder="1" applyAlignment="1">
      <alignment horizontal="center" vertical="center"/>
    </xf>
    <xf numFmtId="0" fontId="1" fillId="6" borderId="1" xfId="0" applyFont="1" applyFill="1" applyBorder="1" applyAlignment="1">
      <alignment horizontal="center" vertical="center"/>
    </xf>
    <xf numFmtId="176" fontId="1" fillId="6" borderId="1" xfId="0" applyNumberFormat="1" applyFont="1" applyFill="1" applyBorder="1" applyAlignment="1">
      <alignment horizontal="center" vertical="center"/>
    </xf>
    <xf numFmtId="176" fontId="1" fillId="2" borderId="2" xfId="0" applyNumberFormat="1" applyFont="1" applyFill="1" applyBorder="1" applyAlignment="1">
      <alignment horizontal="center" vertical="center"/>
    </xf>
    <xf numFmtId="176" fontId="1" fillId="2" borderId="3" xfId="0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176" fontId="1" fillId="0" borderId="1" xfId="0" applyNumberFormat="1" applyFont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176" fontId="1" fillId="0" borderId="2" xfId="0" applyNumberFormat="1" applyFont="1" applyBorder="1" applyAlignment="1">
      <alignment horizontal="center" vertical="center"/>
    </xf>
    <xf numFmtId="176" fontId="1" fillId="0" borderId="3" xfId="0" applyNumberFormat="1" applyFont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177" fontId="1" fillId="0" borderId="1" xfId="0" applyNumberFormat="1" applyFont="1" applyBorder="1" applyAlignment="1">
      <alignment horizontal="center" vertical="center"/>
    </xf>
    <xf numFmtId="176" fontId="1" fillId="0" borderId="1" xfId="0" applyNumberFormat="1" applyFont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176" fontId="1" fillId="4" borderId="1" xfId="0" applyNumberFormat="1" applyFont="1" applyFill="1" applyBorder="1" applyAlignment="1">
      <alignment horizontal="center" vertical="center" wrapText="1"/>
    </xf>
    <xf numFmtId="0" fontId="1" fillId="7" borderId="1" xfId="0" applyFont="1" applyFill="1" applyBorder="1" applyAlignment="1">
      <alignment horizontal="center" vertical="center"/>
    </xf>
    <xf numFmtId="176" fontId="1" fillId="7" borderId="1" xfId="0" applyNumberFormat="1" applyFont="1" applyFill="1" applyBorder="1" applyAlignment="1">
      <alignment horizontal="center" vertical="center"/>
    </xf>
    <xf numFmtId="177" fontId="1" fillId="7" borderId="1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232"/>
  <sheetViews>
    <sheetView tabSelected="1" workbookViewId="0">
      <selection activeCell="M5" sqref="M5"/>
    </sheetView>
  </sheetViews>
  <sheetFormatPr defaultColWidth="9" defaultRowHeight="26.1" customHeight="1"/>
  <cols>
    <col min="1" max="1" width="6.125" style="1" customWidth="1"/>
    <col min="2" max="2" width="12.125" style="1" customWidth="1"/>
    <col min="3" max="3" width="18.625" style="1" customWidth="1"/>
    <col min="4" max="4" width="15" style="1" customWidth="1"/>
    <col min="5" max="5" width="32.5" style="1" customWidth="1"/>
    <col min="6" max="6" width="12.5" style="1" customWidth="1"/>
    <col min="7" max="7" width="11.625" style="1" customWidth="1"/>
    <col min="8" max="8" width="13.875" style="1" customWidth="1"/>
    <col min="9" max="9" width="19.4583333333333" style="2" customWidth="1"/>
    <col min="10" max="10" width="11.375" style="1" customWidth="1"/>
    <col min="11" max="11" width="16.25" style="1" customWidth="1"/>
    <col min="12" max="12" width="18.375" style="1" customWidth="1"/>
    <col min="13" max="13" width="14.5" style="1" customWidth="1"/>
    <col min="14" max="14" width="28.375" style="1" customWidth="1"/>
    <col min="15" max="262" width="9" style="1"/>
    <col min="263" max="263" width="7.375" style="1" customWidth="1"/>
    <col min="264" max="264" width="25.375" style="1" customWidth="1"/>
    <col min="265" max="265" width="14.625" style="1" customWidth="1"/>
    <col min="266" max="266" width="12.75" style="1" customWidth="1"/>
    <col min="267" max="267" width="19.75" style="1" customWidth="1"/>
    <col min="268" max="268" width="17.125" style="1" customWidth="1"/>
    <col min="269" max="269" width="27" style="1" customWidth="1"/>
    <col min="270" max="270" width="16.375" style="1" customWidth="1"/>
    <col min="271" max="271" width="6.625" style="1" customWidth="1"/>
    <col min="272" max="518" width="9" style="1"/>
    <col min="519" max="519" width="7.375" style="1" customWidth="1"/>
    <col min="520" max="520" width="25.375" style="1" customWidth="1"/>
    <col min="521" max="521" width="14.625" style="1" customWidth="1"/>
    <col min="522" max="522" width="12.75" style="1" customWidth="1"/>
    <col min="523" max="523" width="19.75" style="1" customWidth="1"/>
    <col min="524" max="524" width="17.125" style="1" customWidth="1"/>
    <col min="525" max="525" width="27" style="1" customWidth="1"/>
    <col min="526" max="526" width="16.375" style="1" customWidth="1"/>
    <col min="527" max="527" width="6.625" style="1" customWidth="1"/>
    <col min="528" max="774" width="9" style="1"/>
    <col min="775" max="775" width="7.375" style="1" customWidth="1"/>
    <col min="776" max="776" width="25.375" style="1" customWidth="1"/>
    <col min="777" max="777" width="14.625" style="1" customWidth="1"/>
    <col min="778" max="778" width="12.75" style="1" customWidth="1"/>
    <col min="779" max="779" width="19.75" style="1" customWidth="1"/>
    <col min="780" max="780" width="17.125" style="1" customWidth="1"/>
    <col min="781" max="781" width="27" style="1" customWidth="1"/>
    <col min="782" max="782" width="16.375" style="1" customWidth="1"/>
    <col min="783" max="783" width="6.625" style="1" customWidth="1"/>
    <col min="784" max="1030" width="9" style="1"/>
    <col min="1031" max="1031" width="7.375" style="1" customWidth="1"/>
    <col min="1032" max="1032" width="25.375" style="1" customWidth="1"/>
    <col min="1033" max="1033" width="14.625" style="1" customWidth="1"/>
    <col min="1034" max="1034" width="12.75" style="1" customWidth="1"/>
    <col min="1035" max="1035" width="19.75" style="1" customWidth="1"/>
    <col min="1036" max="1036" width="17.125" style="1" customWidth="1"/>
    <col min="1037" max="1037" width="27" style="1" customWidth="1"/>
    <col min="1038" max="1038" width="16.375" style="1" customWidth="1"/>
    <col min="1039" max="1039" width="6.625" style="1" customWidth="1"/>
    <col min="1040" max="1286" width="9" style="1"/>
    <col min="1287" max="1287" width="7.375" style="1" customWidth="1"/>
    <col min="1288" max="1288" width="25.375" style="1" customWidth="1"/>
    <col min="1289" max="1289" width="14.625" style="1" customWidth="1"/>
    <col min="1290" max="1290" width="12.75" style="1" customWidth="1"/>
    <col min="1291" max="1291" width="19.75" style="1" customWidth="1"/>
    <col min="1292" max="1292" width="17.125" style="1" customWidth="1"/>
    <col min="1293" max="1293" width="27" style="1" customWidth="1"/>
    <col min="1294" max="1294" width="16.375" style="1" customWidth="1"/>
    <col min="1295" max="1295" width="6.625" style="1" customWidth="1"/>
    <col min="1296" max="1542" width="9" style="1"/>
    <col min="1543" max="1543" width="7.375" style="1" customWidth="1"/>
    <col min="1544" max="1544" width="25.375" style="1" customWidth="1"/>
    <col min="1545" max="1545" width="14.625" style="1" customWidth="1"/>
    <col min="1546" max="1546" width="12.75" style="1" customWidth="1"/>
    <col min="1547" max="1547" width="19.75" style="1" customWidth="1"/>
    <col min="1548" max="1548" width="17.125" style="1" customWidth="1"/>
    <col min="1549" max="1549" width="27" style="1" customWidth="1"/>
    <col min="1550" max="1550" width="16.375" style="1" customWidth="1"/>
    <col min="1551" max="1551" width="6.625" style="1" customWidth="1"/>
    <col min="1552" max="1798" width="9" style="1"/>
    <col min="1799" max="1799" width="7.375" style="1" customWidth="1"/>
    <col min="1800" max="1800" width="25.375" style="1" customWidth="1"/>
    <col min="1801" max="1801" width="14.625" style="1" customWidth="1"/>
    <col min="1802" max="1802" width="12.75" style="1" customWidth="1"/>
    <col min="1803" max="1803" width="19.75" style="1" customWidth="1"/>
    <col min="1804" max="1804" width="17.125" style="1" customWidth="1"/>
    <col min="1805" max="1805" width="27" style="1" customWidth="1"/>
    <col min="1806" max="1806" width="16.375" style="1" customWidth="1"/>
    <col min="1807" max="1807" width="6.625" style="1" customWidth="1"/>
    <col min="1808" max="2054" width="9" style="1"/>
    <col min="2055" max="2055" width="7.375" style="1" customWidth="1"/>
    <col min="2056" max="2056" width="25.375" style="1" customWidth="1"/>
    <col min="2057" max="2057" width="14.625" style="1" customWidth="1"/>
    <col min="2058" max="2058" width="12.75" style="1" customWidth="1"/>
    <col min="2059" max="2059" width="19.75" style="1" customWidth="1"/>
    <col min="2060" max="2060" width="17.125" style="1" customWidth="1"/>
    <col min="2061" max="2061" width="27" style="1" customWidth="1"/>
    <col min="2062" max="2062" width="16.375" style="1" customWidth="1"/>
    <col min="2063" max="2063" width="6.625" style="1" customWidth="1"/>
    <col min="2064" max="2310" width="9" style="1"/>
    <col min="2311" max="2311" width="7.375" style="1" customWidth="1"/>
    <col min="2312" max="2312" width="25.375" style="1" customWidth="1"/>
    <col min="2313" max="2313" width="14.625" style="1" customWidth="1"/>
    <col min="2314" max="2314" width="12.75" style="1" customWidth="1"/>
    <col min="2315" max="2315" width="19.75" style="1" customWidth="1"/>
    <col min="2316" max="2316" width="17.125" style="1" customWidth="1"/>
    <col min="2317" max="2317" width="27" style="1" customWidth="1"/>
    <col min="2318" max="2318" width="16.375" style="1" customWidth="1"/>
    <col min="2319" max="2319" width="6.625" style="1" customWidth="1"/>
    <col min="2320" max="2566" width="9" style="1"/>
    <col min="2567" max="2567" width="7.375" style="1" customWidth="1"/>
    <col min="2568" max="2568" width="25.375" style="1" customWidth="1"/>
    <col min="2569" max="2569" width="14.625" style="1" customWidth="1"/>
    <col min="2570" max="2570" width="12.75" style="1" customWidth="1"/>
    <col min="2571" max="2571" width="19.75" style="1" customWidth="1"/>
    <col min="2572" max="2572" width="17.125" style="1" customWidth="1"/>
    <col min="2573" max="2573" width="27" style="1" customWidth="1"/>
    <col min="2574" max="2574" width="16.375" style="1" customWidth="1"/>
    <col min="2575" max="2575" width="6.625" style="1" customWidth="1"/>
    <col min="2576" max="2822" width="9" style="1"/>
    <col min="2823" max="2823" width="7.375" style="1" customWidth="1"/>
    <col min="2824" max="2824" width="25.375" style="1" customWidth="1"/>
    <col min="2825" max="2825" width="14.625" style="1" customWidth="1"/>
    <col min="2826" max="2826" width="12.75" style="1" customWidth="1"/>
    <col min="2827" max="2827" width="19.75" style="1" customWidth="1"/>
    <col min="2828" max="2828" width="17.125" style="1" customWidth="1"/>
    <col min="2829" max="2829" width="27" style="1" customWidth="1"/>
    <col min="2830" max="2830" width="16.375" style="1" customWidth="1"/>
    <col min="2831" max="2831" width="6.625" style="1" customWidth="1"/>
    <col min="2832" max="3078" width="9" style="1"/>
    <col min="3079" max="3079" width="7.375" style="1" customWidth="1"/>
    <col min="3080" max="3080" width="25.375" style="1" customWidth="1"/>
    <col min="3081" max="3081" width="14.625" style="1" customWidth="1"/>
    <col min="3082" max="3082" width="12.75" style="1" customWidth="1"/>
    <col min="3083" max="3083" width="19.75" style="1" customWidth="1"/>
    <col min="3084" max="3084" width="17.125" style="1" customWidth="1"/>
    <col min="3085" max="3085" width="27" style="1" customWidth="1"/>
    <col min="3086" max="3086" width="16.375" style="1" customWidth="1"/>
    <col min="3087" max="3087" width="6.625" style="1" customWidth="1"/>
    <col min="3088" max="3334" width="9" style="1"/>
    <col min="3335" max="3335" width="7.375" style="1" customWidth="1"/>
    <col min="3336" max="3336" width="25.375" style="1" customWidth="1"/>
    <col min="3337" max="3337" width="14.625" style="1" customWidth="1"/>
    <col min="3338" max="3338" width="12.75" style="1" customWidth="1"/>
    <col min="3339" max="3339" width="19.75" style="1" customWidth="1"/>
    <col min="3340" max="3340" width="17.125" style="1" customWidth="1"/>
    <col min="3341" max="3341" width="27" style="1" customWidth="1"/>
    <col min="3342" max="3342" width="16.375" style="1" customWidth="1"/>
    <col min="3343" max="3343" width="6.625" style="1" customWidth="1"/>
    <col min="3344" max="3590" width="9" style="1"/>
    <col min="3591" max="3591" width="7.375" style="1" customWidth="1"/>
    <col min="3592" max="3592" width="25.375" style="1" customWidth="1"/>
    <col min="3593" max="3593" width="14.625" style="1" customWidth="1"/>
    <col min="3594" max="3594" width="12.75" style="1" customWidth="1"/>
    <col min="3595" max="3595" width="19.75" style="1" customWidth="1"/>
    <col min="3596" max="3596" width="17.125" style="1" customWidth="1"/>
    <col min="3597" max="3597" width="27" style="1" customWidth="1"/>
    <col min="3598" max="3598" width="16.375" style="1" customWidth="1"/>
    <col min="3599" max="3599" width="6.625" style="1" customWidth="1"/>
    <col min="3600" max="3846" width="9" style="1"/>
    <col min="3847" max="3847" width="7.375" style="1" customWidth="1"/>
    <col min="3848" max="3848" width="25.375" style="1" customWidth="1"/>
    <col min="3849" max="3849" width="14.625" style="1" customWidth="1"/>
    <col min="3850" max="3850" width="12.75" style="1" customWidth="1"/>
    <col min="3851" max="3851" width="19.75" style="1" customWidth="1"/>
    <col min="3852" max="3852" width="17.125" style="1" customWidth="1"/>
    <col min="3853" max="3853" width="27" style="1" customWidth="1"/>
    <col min="3854" max="3854" width="16.375" style="1" customWidth="1"/>
    <col min="3855" max="3855" width="6.625" style="1" customWidth="1"/>
    <col min="3856" max="4102" width="9" style="1"/>
    <col min="4103" max="4103" width="7.375" style="1" customWidth="1"/>
    <col min="4104" max="4104" width="25.375" style="1" customWidth="1"/>
    <col min="4105" max="4105" width="14.625" style="1" customWidth="1"/>
    <col min="4106" max="4106" width="12.75" style="1" customWidth="1"/>
    <col min="4107" max="4107" width="19.75" style="1" customWidth="1"/>
    <col min="4108" max="4108" width="17.125" style="1" customWidth="1"/>
    <col min="4109" max="4109" width="27" style="1" customWidth="1"/>
    <col min="4110" max="4110" width="16.375" style="1" customWidth="1"/>
    <col min="4111" max="4111" width="6.625" style="1" customWidth="1"/>
    <col min="4112" max="4358" width="9" style="1"/>
    <col min="4359" max="4359" width="7.375" style="1" customWidth="1"/>
    <col min="4360" max="4360" width="25.375" style="1" customWidth="1"/>
    <col min="4361" max="4361" width="14.625" style="1" customWidth="1"/>
    <col min="4362" max="4362" width="12.75" style="1" customWidth="1"/>
    <col min="4363" max="4363" width="19.75" style="1" customWidth="1"/>
    <col min="4364" max="4364" width="17.125" style="1" customWidth="1"/>
    <col min="4365" max="4365" width="27" style="1" customWidth="1"/>
    <col min="4366" max="4366" width="16.375" style="1" customWidth="1"/>
    <col min="4367" max="4367" width="6.625" style="1" customWidth="1"/>
    <col min="4368" max="4614" width="9" style="1"/>
    <col min="4615" max="4615" width="7.375" style="1" customWidth="1"/>
    <col min="4616" max="4616" width="25.375" style="1" customWidth="1"/>
    <col min="4617" max="4617" width="14.625" style="1" customWidth="1"/>
    <col min="4618" max="4618" width="12.75" style="1" customWidth="1"/>
    <col min="4619" max="4619" width="19.75" style="1" customWidth="1"/>
    <col min="4620" max="4620" width="17.125" style="1" customWidth="1"/>
    <col min="4621" max="4621" width="27" style="1" customWidth="1"/>
    <col min="4622" max="4622" width="16.375" style="1" customWidth="1"/>
    <col min="4623" max="4623" width="6.625" style="1" customWidth="1"/>
    <col min="4624" max="4870" width="9" style="1"/>
    <col min="4871" max="4871" width="7.375" style="1" customWidth="1"/>
    <col min="4872" max="4872" width="25.375" style="1" customWidth="1"/>
    <col min="4873" max="4873" width="14.625" style="1" customWidth="1"/>
    <col min="4874" max="4874" width="12.75" style="1" customWidth="1"/>
    <col min="4875" max="4875" width="19.75" style="1" customWidth="1"/>
    <col min="4876" max="4876" width="17.125" style="1" customWidth="1"/>
    <col min="4877" max="4877" width="27" style="1" customWidth="1"/>
    <col min="4878" max="4878" width="16.375" style="1" customWidth="1"/>
    <col min="4879" max="4879" width="6.625" style="1" customWidth="1"/>
    <col min="4880" max="5126" width="9" style="1"/>
    <col min="5127" max="5127" width="7.375" style="1" customWidth="1"/>
    <col min="5128" max="5128" width="25.375" style="1" customWidth="1"/>
    <col min="5129" max="5129" width="14.625" style="1" customWidth="1"/>
    <col min="5130" max="5130" width="12.75" style="1" customWidth="1"/>
    <col min="5131" max="5131" width="19.75" style="1" customWidth="1"/>
    <col min="5132" max="5132" width="17.125" style="1" customWidth="1"/>
    <col min="5133" max="5133" width="27" style="1" customWidth="1"/>
    <col min="5134" max="5134" width="16.375" style="1" customWidth="1"/>
    <col min="5135" max="5135" width="6.625" style="1" customWidth="1"/>
    <col min="5136" max="5382" width="9" style="1"/>
    <col min="5383" max="5383" width="7.375" style="1" customWidth="1"/>
    <col min="5384" max="5384" width="25.375" style="1" customWidth="1"/>
    <col min="5385" max="5385" width="14.625" style="1" customWidth="1"/>
    <col min="5386" max="5386" width="12.75" style="1" customWidth="1"/>
    <col min="5387" max="5387" width="19.75" style="1" customWidth="1"/>
    <col min="5388" max="5388" width="17.125" style="1" customWidth="1"/>
    <col min="5389" max="5389" width="27" style="1" customWidth="1"/>
    <col min="5390" max="5390" width="16.375" style="1" customWidth="1"/>
    <col min="5391" max="5391" width="6.625" style="1" customWidth="1"/>
    <col min="5392" max="5638" width="9" style="1"/>
    <col min="5639" max="5639" width="7.375" style="1" customWidth="1"/>
    <col min="5640" max="5640" width="25.375" style="1" customWidth="1"/>
    <col min="5641" max="5641" width="14.625" style="1" customWidth="1"/>
    <col min="5642" max="5642" width="12.75" style="1" customWidth="1"/>
    <col min="5643" max="5643" width="19.75" style="1" customWidth="1"/>
    <col min="5644" max="5644" width="17.125" style="1" customWidth="1"/>
    <col min="5645" max="5645" width="27" style="1" customWidth="1"/>
    <col min="5646" max="5646" width="16.375" style="1" customWidth="1"/>
    <col min="5647" max="5647" width="6.625" style="1" customWidth="1"/>
    <col min="5648" max="5894" width="9" style="1"/>
    <col min="5895" max="5895" width="7.375" style="1" customWidth="1"/>
    <col min="5896" max="5896" width="25.375" style="1" customWidth="1"/>
    <col min="5897" max="5897" width="14.625" style="1" customWidth="1"/>
    <col min="5898" max="5898" width="12.75" style="1" customWidth="1"/>
    <col min="5899" max="5899" width="19.75" style="1" customWidth="1"/>
    <col min="5900" max="5900" width="17.125" style="1" customWidth="1"/>
    <col min="5901" max="5901" width="27" style="1" customWidth="1"/>
    <col min="5902" max="5902" width="16.375" style="1" customWidth="1"/>
    <col min="5903" max="5903" width="6.625" style="1" customWidth="1"/>
    <col min="5904" max="6150" width="9" style="1"/>
    <col min="6151" max="6151" width="7.375" style="1" customWidth="1"/>
    <col min="6152" max="6152" width="25.375" style="1" customWidth="1"/>
    <col min="6153" max="6153" width="14.625" style="1" customWidth="1"/>
    <col min="6154" max="6154" width="12.75" style="1" customWidth="1"/>
    <col min="6155" max="6155" width="19.75" style="1" customWidth="1"/>
    <col min="6156" max="6156" width="17.125" style="1" customWidth="1"/>
    <col min="6157" max="6157" width="27" style="1" customWidth="1"/>
    <col min="6158" max="6158" width="16.375" style="1" customWidth="1"/>
    <col min="6159" max="6159" width="6.625" style="1" customWidth="1"/>
    <col min="6160" max="6406" width="9" style="1"/>
    <col min="6407" max="6407" width="7.375" style="1" customWidth="1"/>
    <col min="6408" max="6408" width="25.375" style="1" customWidth="1"/>
    <col min="6409" max="6409" width="14.625" style="1" customWidth="1"/>
    <col min="6410" max="6410" width="12.75" style="1" customWidth="1"/>
    <col min="6411" max="6411" width="19.75" style="1" customWidth="1"/>
    <col min="6412" max="6412" width="17.125" style="1" customWidth="1"/>
    <col min="6413" max="6413" width="27" style="1" customWidth="1"/>
    <col min="6414" max="6414" width="16.375" style="1" customWidth="1"/>
    <col min="6415" max="6415" width="6.625" style="1" customWidth="1"/>
    <col min="6416" max="6662" width="9" style="1"/>
    <col min="6663" max="6663" width="7.375" style="1" customWidth="1"/>
    <col min="6664" max="6664" width="25.375" style="1" customWidth="1"/>
    <col min="6665" max="6665" width="14.625" style="1" customWidth="1"/>
    <col min="6666" max="6666" width="12.75" style="1" customWidth="1"/>
    <col min="6667" max="6667" width="19.75" style="1" customWidth="1"/>
    <col min="6668" max="6668" width="17.125" style="1" customWidth="1"/>
    <col min="6669" max="6669" width="27" style="1" customWidth="1"/>
    <col min="6670" max="6670" width="16.375" style="1" customWidth="1"/>
    <col min="6671" max="6671" width="6.625" style="1" customWidth="1"/>
    <col min="6672" max="6918" width="9" style="1"/>
    <col min="6919" max="6919" width="7.375" style="1" customWidth="1"/>
    <col min="6920" max="6920" width="25.375" style="1" customWidth="1"/>
    <col min="6921" max="6921" width="14.625" style="1" customWidth="1"/>
    <col min="6922" max="6922" width="12.75" style="1" customWidth="1"/>
    <col min="6923" max="6923" width="19.75" style="1" customWidth="1"/>
    <col min="6924" max="6924" width="17.125" style="1" customWidth="1"/>
    <col min="6925" max="6925" width="27" style="1" customWidth="1"/>
    <col min="6926" max="6926" width="16.375" style="1" customWidth="1"/>
    <col min="6927" max="6927" width="6.625" style="1" customWidth="1"/>
    <col min="6928" max="7174" width="9" style="1"/>
    <col min="7175" max="7175" width="7.375" style="1" customWidth="1"/>
    <col min="7176" max="7176" width="25.375" style="1" customWidth="1"/>
    <col min="7177" max="7177" width="14.625" style="1" customWidth="1"/>
    <col min="7178" max="7178" width="12.75" style="1" customWidth="1"/>
    <col min="7179" max="7179" width="19.75" style="1" customWidth="1"/>
    <col min="7180" max="7180" width="17.125" style="1" customWidth="1"/>
    <col min="7181" max="7181" width="27" style="1" customWidth="1"/>
    <col min="7182" max="7182" width="16.375" style="1" customWidth="1"/>
    <col min="7183" max="7183" width="6.625" style="1" customWidth="1"/>
    <col min="7184" max="7430" width="9" style="1"/>
    <col min="7431" max="7431" width="7.375" style="1" customWidth="1"/>
    <col min="7432" max="7432" width="25.375" style="1" customWidth="1"/>
    <col min="7433" max="7433" width="14.625" style="1" customWidth="1"/>
    <col min="7434" max="7434" width="12.75" style="1" customWidth="1"/>
    <col min="7435" max="7435" width="19.75" style="1" customWidth="1"/>
    <col min="7436" max="7436" width="17.125" style="1" customWidth="1"/>
    <col min="7437" max="7437" width="27" style="1" customWidth="1"/>
    <col min="7438" max="7438" width="16.375" style="1" customWidth="1"/>
    <col min="7439" max="7439" width="6.625" style="1" customWidth="1"/>
    <col min="7440" max="7686" width="9" style="1"/>
    <col min="7687" max="7687" width="7.375" style="1" customWidth="1"/>
    <col min="7688" max="7688" width="25.375" style="1" customWidth="1"/>
    <col min="7689" max="7689" width="14.625" style="1" customWidth="1"/>
    <col min="7690" max="7690" width="12.75" style="1" customWidth="1"/>
    <col min="7691" max="7691" width="19.75" style="1" customWidth="1"/>
    <col min="7692" max="7692" width="17.125" style="1" customWidth="1"/>
    <col min="7693" max="7693" width="27" style="1" customWidth="1"/>
    <col min="7694" max="7694" width="16.375" style="1" customWidth="1"/>
    <col min="7695" max="7695" width="6.625" style="1" customWidth="1"/>
    <col min="7696" max="7942" width="9" style="1"/>
    <col min="7943" max="7943" width="7.375" style="1" customWidth="1"/>
    <col min="7944" max="7944" width="25.375" style="1" customWidth="1"/>
    <col min="7945" max="7945" width="14.625" style="1" customWidth="1"/>
    <col min="7946" max="7946" width="12.75" style="1" customWidth="1"/>
    <col min="7947" max="7947" width="19.75" style="1" customWidth="1"/>
    <col min="7948" max="7948" width="17.125" style="1" customWidth="1"/>
    <col min="7949" max="7949" width="27" style="1" customWidth="1"/>
    <col min="7950" max="7950" width="16.375" style="1" customWidth="1"/>
    <col min="7951" max="7951" width="6.625" style="1" customWidth="1"/>
    <col min="7952" max="8198" width="9" style="1"/>
    <col min="8199" max="8199" width="7.375" style="1" customWidth="1"/>
    <col min="8200" max="8200" width="25.375" style="1" customWidth="1"/>
    <col min="8201" max="8201" width="14.625" style="1" customWidth="1"/>
    <col min="8202" max="8202" width="12.75" style="1" customWidth="1"/>
    <col min="8203" max="8203" width="19.75" style="1" customWidth="1"/>
    <col min="8204" max="8204" width="17.125" style="1" customWidth="1"/>
    <col min="8205" max="8205" width="27" style="1" customWidth="1"/>
    <col min="8206" max="8206" width="16.375" style="1" customWidth="1"/>
    <col min="8207" max="8207" width="6.625" style="1" customWidth="1"/>
    <col min="8208" max="8454" width="9" style="1"/>
    <col min="8455" max="8455" width="7.375" style="1" customWidth="1"/>
    <col min="8456" max="8456" width="25.375" style="1" customWidth="1"/>
    <col min="8457" max="8457" width="14.625" style="1" customWidth="1"/>
    <col min="8458" max="8458" width="12.75" style="1" customWidth="1"/>
    <col min="8459" max="8459" width="19.75" style="1" customWidth="1"/>
    <col min="8460" max="8460" width="17.125" style="1" customWidth="1"/>
    <col min="8461" max="8461" width="27" style="1" customWidth="1"/>
    <col min="8462" max="8462" width="16.375" style="1" customWidth="1"/>
    <col min="8463" max="8463" width="6.625" style="1" customWidth="1"/>
    <col min="8464" max="8710" width="9" style="1"/>
    <col min="8711" max="8711" width="7.375" style="1" customWidth="1"/>
    <col min="8712" max="8712" width="25.375" style="1" customWidth="1"/>
    <col min="8713" max="8713" width="14.625" style="1" customWidth="1"/>
    <col min="8714" max="8714" width="12.75" style="1" customWidth="1"/>
    <col min="8715" max="8715" width="19.75" style="1" customWidth="1"/>
    <col min="8716" max="8716" width="17.125" style="1" customWidth="1"/>
    <col min="8717" max="8717" width="27" style="1" customWidth="1"/>
    <col min="8718" max="8718" width="16.375" style="1" customWidth="1"/>
    <col min="8719" max="8719" width="6.625" style="1" customWidth="1"/>
    <col min="8720" max="8966" width="9" style="1"/>
    <col min="8967" max="8967" width="7.375" style="1" customWidth="1"/>
    <col min="8968" max="8968" width="25.375" style="1" customWidth="1"/>
    <col min="8969" max="8969" width="14.625" style="1" customWidth="1"/>
    <col min="8970" max="8970" width="12.75" style="1" customWidth="1"/>
    <col min="8971" max="8971" width="19.75" style="1" customWidth="1"/>
    <col min="8972" max="8972" width="17.125" style="1" customWidth="1"/>
    <col min="8973" max="8973" width="27" style="1" customWidth="1"/>
    <col min="8974" max="8974" width="16.375" style="1" customWidth="1"/>
    <col min="8975" max="8975" width="6.625" style="1" customWidth="1"/>
    <col min="8976" max="9222" width="9" style="1"/>
    <col min="9223" max="9223" width="7.375" style="1" customWidth="1"/>
    <col min="9224" max="9224" width="25.375" style="1" customWidth="1"/>
    <col min="9225" max="9225" width="14.625" style="1" customWidth="1"/>
    <col min="9226" max="9226" width="12.75" style="1" customWidth="1"/>
    <col min="9227" max="9227" width="19.75" style="1" customWidth="1"/>
    <col min="9228" max="9228" width="17.125" style="1" customWidth="1"/>
    <col min="9229" max="9229" width="27" style="1" customWidth="1"/>
    <col min="9230" max="9230" width="16.375" style="1" customWidth="1"/>
    <col min="9231" max="9231" width="6.625" style="1" customWidth="1"/>
    <col min="9232" max="9478" width="9" style="1"/>
    <col min="9479" max="9479" width="7.375" style="1" customWidth="1"/>
    <col min="9480" max="9480" width="25.375" style="1" customWidth="1"/>
    <col min="9481" max="9481" width="14.625" style="1" customWidth="1"/>
    <col min="9482" max="9482" width="12.75" style="1" customWidth="1"/>
    <col min="9483" max="9483" width="19.75" style="1" customWidth="1"/>
    <col min="9484" max="9484" width="17.125" style="1" customWidth="1"/>
    <col min="9485" max="9485" width="27" style="1" customWidth="1"/>
    <col min="9486" max="9486" width="16.375" style="1" customWidth="1"/>
    <col min="9487" max="9487" width="6.625" style="1" customWidth="1"/>
    <col min="9488" max="9734" width="9" style="1"/>
    <col min="9735" max="9735" width="7.375" style="1" customWidth="1"/>
    <col min="9736" max="9736" width="25.375" style="1" customWidth="1"/>
    <col min="9737" max="9737" width="14.625" style="1" customWidth="1"/>
    <col min="9738" max="9738" width="12.75" style="1" customWidth="1"/>
    <col min="9739" max="9739" width="19.75" style="1" customWidth="1"/>
    <col min="9740" max="9740" width="17.125" style="1" customWidth="1"/>
    <col min="9741" max="9741" width="27" style="1" customWidth="1"/>
    <col min="9742" max="9742" width="16.375" style="1" customWidth="1"/>
    <col min="9743" max="9743" width="6.625" style="1" customWidth="1"/>
    <col min="9744" max="9990" width="9" style="1"/>
    <col min="9991" max="9991" width="7.375" style="1" customWidth="1"/>
    <col min="9992" max="9992" width="25.375" style="1" customWidth="1"/>
    <col min="9993" max="9993" width="14.625" style="1" customWidth="1"/>
    <col min="9994" max="9994" width="12.75" style="1" customWidth="1"/>
    <col min="9995" max="9995" width="19.75" style="1" customWidth="1"/>
    <col min="9996" max="9996" width="17.125" style="1" customWidth="1"/>
    <col min="9997" max="9997" width="27" style="1" customWidth="1"/>
    <col min="9998" max="9998" width="16.375" style="1" customWidth="1"/>
    <col min="9999" max="9999" width="6.625" style="1" customWidth="1"/>
    <col min="10000" max="10246" width="9" style="1"/>
    <col min="10247" max="10247" width="7.375" style="1" customWidth="1"/>
    <col min="10248" max="10248" width="25.375" style="1" customWidth="1"/>
    <col min="10249" max="10249" width="14.625" style="1" customWidth="1"/>
    <col min="10250" max="10250" width="12.75" style="1" customWidth="1"/>
    <col min="10251" max="10251" width="19.75" style="1" customWidth="1"/>
    <col min="10252" max="10252" width="17.125" style="1" customWidth="1"/>
    <col min="10253" max="10253" width="27" style="1" customWidth="1"/>
    <col min="10254" max="10254" width="16.375" style="1" customWidth="1"/>
    <col min="10255" max="10255" width="6.625" style="1" customWidth="1"/>
    <col min="10256" max="10502" width="9" style="1"/>
    <col min="10503" max="10503" width="7.375" style="1" customWidth="1"/>
    <col min="10504" max="10504" width="25.375" style="1" customWidth="1"/>
    <col min="10505" max="10505" width="14.625" style="1" customWidth="1"/>
    <col min="10506" max="10506" width="12.75" style="1" customWidth="1"/>
    <col min="10507" max="10507" width="19.75" style="1" customWidth="1"/>
    <col min="10508" max="10508" width="17.125" style="1" customWidth="1"/>
    <col min="10509" max="10509" width="27" style="1" customWidth="1"/>
    <col min="10510" max="10510" width="16.375" style="1" customWidth="1"/>
    <col min="10511" max="10511" width="6.625" style="1" customWidth="1"/>
    <col min="10512" max="10758" width="9" style="1"/>
    <col min="10759" max="10759" width="7.375" style="1" customWidth="1"/>
    <col min="10760" max="10760" width="25.375" style="1" customWidth="1"/>
    <col min="10761" max="10761" width="14.625" style="1" customWidth="1"/>
    <col min="10762" max="10762" width="12.75" style="1" customWidth="1"/>
    <col min="10763" max="10763" width="19.75" style="1" customWidth="1"/>
    <col min="10764" max="10764" width="17.125" style="1" customWidth="1"/>
    <col min="10765" max="10765" width="27" style="1" customWidth="1"/>
    <col min="10766" max="10766" width="16.375" style="1" customWidth="1"/>
    <col min="10767" max="10767" width="6.625" style="1" customWidth="1"/>
    <col min="10768" max="11014" width="9" style="1"/>
    <col min="11015" max="11015" width="7.375" style="1" customWidth="1"/>
    <col min="11016" max="11016" width="25.375" style="1" customWidth="1"/>
    <col min="11017" max="11017" width="14.625" style="1" customWidth="1"/>
    <col min="11018" max="11018" width="12.75" style="1" customWidth="1"/>
    <col min="11019" max="11019" width="19.75" style="1" customWidth="1"/>
    <col min="11020" max="11020" width="17.125" style="1" customWidth="1"/>
    <col min="11021" max="11021" width="27" style="1" customWidth="1"/>
    <col min="11022" max="11022" width="16.375" style="1" customWidth="1"/>
    <col min="11023" max="11023" width="6.625" style="1" customWidth="1"/>
    <col min="11024" max="11270" width="9" style="1"/>
    <col min="11271" max="11271" width="7.375" style="1" customWidth="1"/>
    <col min="11272" max="11272" width="25.375" style="1" customWidth="1"/>
    <col min="11273" max="11273" width="14.625" style="1" customWidth="1"/>
    <col min="11274" max="11274" width="12.75" style="1" customWidth="1"/>
    <col min="11275" max="11275" width="19.75" style="1" customWidth="1"/>
    <col min="11276" max="11276" width="17.125" style="1" customWidth="1"/>
    <col min="11277" max="11277" width="27" style="1" customWidth="1"/>
    <col min="11278" max="11278" width="16.375" style="1" customWidth="1"/>
    <col min="11279" max="11279" width="6.625" style="1" customWidth="1"/>
    <col min="11280" max="11526" width="9" style="1"/>
    <col min="11527" max="11527" width="7.375" style="1" customWidth="1"/>
    <col min="11528" max="11528" width="25.375" style="1" customWidth="1"/>
    <col min="11529" max="11529" width="14.625" style="1" customWidth="1"/>
    <col min="11530" max="11530" width="12.75" style="1" customWidth="1"/>
    <col min="11531" max="11531" width="19.75" style="1" customWidth="1"/>
    <col min="11532" max="11532" width="17.125" style="1" customWidth="1"/>
    <col min="11533" max="11533" width="27" style="1" customWidth="1"/>
    <col min="11534" max="11534" width="16.375" style="1" customWidth="1"/>
    <col min="11535" max="11535" width="6.625" style="1" customWidth="1"/>
    <col min="11536" max="11782" width="9" style="1"/>
    <col min="11783" max="11783" width="7.375" style="1" customWidth="1"/>
    <col min="11784" max="11784" width="25.375" style="1" customWidth="1"/>
    <col min="11785" max="11785" width="14.625" style="1" customWidth="1"/>
    <col min="11786" max="11786" width="12.75" style="1" customWidth="1"/>
    <col min="11787" max="11787" width="19.75" style="1" customWidth="1"/>
    <col min="11788" max="11788" width="17.125" style="1" customWidth="1"/>
    <col min="11789" max="11789" width="27" style="1" customWidth="1"/>
    <col min="11790" max="11790" width="16.375" style="1" customWidth="1"/>
    <col min="11791" max="11791" width="6.625" style="1" customWidth="1"/>
    <col min="11792" max="12038" width="9" style="1"/>
    <col min="12039" max="12039" width="7.375" style="1" customWidth="1"/>
    <col min="12040" max="12040" width="25.375" style="1" customWidth="1"/>
    <col min="12041" max="12041" width="14.625" style="1" customWidth="1"/>
    <col min="12042" max="12042" width="12.75" style="1" customWidth="1"/>
    <col min="12043" max="12043" width="19.75" style="1" customWidth="1"/>
    <col min="12044" max="12044" width="17.125" style="1" customWidth="1"/>
    <col min="12045" max="12045" width="27" style="1" customWidth="1"/>
    <col min="12046" max="12046" width="16.375" style="1" customWidth="1"/>
    <col min="12047" max="12047" width="6.625" style="1" customWidth="1"/>
    <col min="12048" max="12294" width="9" style="1"/>
    <col min="12295" max="12295" width="7.375" style="1" customWidth="1"/>
    <col min="12296" max="12296" width="25.375" style="1" customWidth="1"/>
    <col min="12297" max="12297" width="14.625" style="1" customWidth="1"/>
    <col min="12298" max="12298" width="12.75" style="1" customWidth="1"/>
    <col min="12299" max="12299" width="19.75" style="1" customWidth="1"/>
    <col min="12300" max="12300" width="17.125" style="1" customWidth="1"/>
    <col min="12301" max="12301" width="27" style="1" customWidth="1"/>
    <col min="12302" max="12302" width="16.375" style="1" customWidth="1"/>
    <col min="12303" max="12303" width="6.625" style="1" customWidth="1"/>
    <col min="12304" max="12550" width="9" style="1"/>
    <col min="12551" max="12551" width="7.375" style="1" customWidth="1"/>
    <col min="12552" max="12552" width="25.375" style="1" customWidth="1"/>
    <col min="12553" max="12553" width="14.625" style="1" customWidth="1"/>
    <col min="12554" max="12554" width="12.75" style="1" customWidth="1"/>
    <col min="12555" max="12555" width="19.75" style="1" customWidth="1"/>
    <col min="12556" max="12556" width="17.125" style="1" customWidth="1"/>
    <col min="12557" max="12557" width="27" style="1" customWidth="1"/>
    <col min="12558" max="12558" width="16.375" style="1" customWidth="1"/>
    <col min="12559" max="12559" width="6.625" style="1" customWidth="1"/>
    <col min="12560" max="12806" width="9" style="1"/>
    <col min="12807" max="12807" width="7.375" style="1" customWidth="1"/>
    <col min="12808" max="12808" width="25.375" style="1" customWidth="1"/>
    <col min="12809" max="12809" width="14.625" style="1" customWidth="1"/>
    <col min="12810" max="12810" width="12.75" style="1" customWidth="1"/>
    <col min="12811" max="12811" width="19.75" style="1" customWidth="1"/>
    <col min="12812" max="12812" width="17.125" style="1" customWidth="1"/>
    <col min="12813" max="12813" width="27" style="1" customWidth="1"/>
    <col min="12814" max="12814" width="16.375" style="1" customWidth="1"/>
    <col min="12815" max="12815" width="6.625" style="1" customWidth="1"/>
    <col min="12816" max="13062" width="9" style="1"/>
    <col min="13063" max="13063" width="7.375" style="1" customWidth="1"/>
    <col min="13064" max="13064" width="25.375" style="1" customWidth="1"/>
    <col min="13065" max="13065" width="14.625" style="1" customWidth="1"/>
    <col min="13066" max="13066" width="12.75" style="1" customWidth="1"/>
    <col min="13067" max="13067" width="19.75" style="1" customWidth="1"/>
    <col min="13068" max="13068" width="17.125" style="1" customWidth="1"/>
    <col min="13069" max="13069" width="27" style="1" customWidth="1"/>
    <col min="13070" max="13070" width="16.375" style="1" customWidth="1"/>
    <col min="13071" max="13071" width="6.625" style="1" customWidth="1"/>
    <col min="13072" max="13318" width="9" style="1"/>
    <col min="13319" max="13319" width="7.375" style="1" customWidth="1"/>
    <col min="13320" max="13320" width="25.375" style="1" customWidth="1"/>
    <col min="13321" max="13321" width="14.625" style="1" customWidth="1"/>
    <col min="13322" max="13322" width="12.75" style="1" customWidth="1"/>
    <col min="13323" max="13323" width="19.75" style="1" customWidth="1"/>
    <col min="13324" max="13324" width="17.125" style="1" customWidth="1"/>
    <col min="13325" max="13325" width="27" style="1" customWidth="1"/>
    <col min="13326" max="13326" width="16.375" style="1" customWidth="1"/>
    <col min="13327" max="13327" width="6.625" style="1" customWidth="1"/>
    <col min="13328" max="13574" width="9" style="1"/>
    <col min="13575" max="13575" width="7.375" style="1" customWidth="1"/>
    <col min="13576" max="13576" width="25.375" style="1" customWidth="1"/>
    <col min="13577" max="13577" width="14.625" style="1" customWidth="1"/>
    <col min="13578" max="13578" width="12.75" style="1" customWidth="1"/>
    <col min="13579" max="13579" width="19.75" style="1" customWidth="1"/>
    <col min="13580" max="13580" width="17.125" style="1" customWidth="1"/>
    <col min="13581" max="13581" width="27" style="1" customWidth="1"/>
    <col min="13582" max="13582" width="16.375" style="1" customWidth="1"/>
    <col min="13583" max="13583" width="6.625" style="1" customWidth="1"/>
    <col min="13584" max="13830" width="9" style="1"/>
    <col min="13831" max="13831" width="7.375" style="1" customWidth="1"/>
    <col min="13832" max="13832" width="25.375" style="1" customWidth="1"/>
    <col min="13833" max="13833" width="14.625" style="1" customWidth="1"/>
    <col min="13834" max="13834" width="12.75" style="1" customWidth="1"/>
    <col min="13835" max="13835" width="19.75" style="1" customWidth="1"/>
    <col min="13836" max="13836" width="17.125" style="1" customWidth="1"/>
    <col min="13837" max="13837" width="27" style="1" customWidth="1"/>
    <col min="13838" max="13838" width="16.375" style="1" customWidth="1"/>
    <col min="13839" max="13839" width="6.625" style="1" customWidth="1"/>
    <col min="13840" max="14086" width="9" style="1"/>
    <col min="14087" max="14087" width="7.375" style="1" customWidth="1"/>
    <col min="14088" max="14088" width="25.375" style="1" customWidth="1"/>
    <col min="14089" max="14089" width="14.625" style="1" customWidth="1"/>
    <col min="14090" max="14090" width="12.75" style="1" customWidth="1"/>
    <col min="14091" max="14091" width="19.75" style="1" customWidth="1"/>
    <col min="14092" max="14092" width="17.125" style="1" customWidth="1"/>
    <col min="14093" max="14093" width="27" style="1" customWidth="1"/>
    <col min="14094" max="14094" width="16.375" style="1" customWidth="1"/>
    <col min="14095" max="14095" width="6.625" style="1" customWidth="1"/>
    <col min="14096" max="14342" width="9" style="1"/>
    <col min="14343" max="14343" width="7.375" style="1" customWidth="1"/>
    <col min="14344" max="14344" width="25.375" style="1" customWidth="1"/>
    <col min="14345" max="14345" width="14.625" style="1" customWidth="1"/>
    <col min="14346" max="14346" width="12.75" style="1" customWidth="1"/>
    <col min="14347" max="14347" width="19.75" style="1" customWidth="1"/>
    <col min="14348" max="14348" width="17.125" style="1" customWidth="1"/>
    <col min="14349" max="14349" width="27" style="1" customWidth="1"/>
    <col min="14350" max="14350" width="16.375" style="1" customWidth="1"/>
    <col min="14351" max="14351" width="6.625" style="1" customWidth="1"/>
    <col min="14352" max="14598" width="9" style="1"/>
    <col min="14599" max="14599" width="7.375" style="1" customWidth="1"/>
    <col min="14600" max="14600" width="25.375" style="1" customWidth="1"/>
    <col min="14601" max="14601" width="14.625" style="1" customWidth="1"/>
    <col min="14602" max="14602" width="12.75" style="1" customWidth="1"/>
    <col min="14603" max="14603" width="19.75" style="1" customWidth="1"/>
    <col min="14604" max="14604" width="17.125" style="1" customWidth="1"/>
    <col min="14605" max="14605" width="27" style="1" customWidth="1"/>
    <col min="14606" max="14606" width="16.375" style="1" customWidth="1"/>
    <col min="14607" max="14607" width="6.625" style="1" customWidth="1"/>
    <col min="14608" max="14854" width="9" style="1"/>
    <col min="14855" max="14855" width="7.375" style="1" customWidth="1"/>
    <col min="14856" max="14856" width="25.375" style="1" customWidth="1"/>
    <col min="14857" max="14857" width="14.625" style="1" customWidth="1"/>
    <col min="14858" max="14858" width="12.75" style="1" customWidth="1"/>
    <col min="14859" max="14859" width="19.75" style="1" customWidth="1"/>
    <col min="14860" max="14860" width="17.125" style="1" customWidth="1"/>
    <col min="14861" max="14861" width="27" style="1" customWidth="1"/>
    <col min="14862" max="14862" width="16.375" style="1" customWidth="1"/>
    <col min="14863" max="14863" width="6.625" style="1" customWidth="1"/>
    <col min="14864" max="15110" width="9" style="1"/>
    <col min="15111" max="15111" width="7.375" style="1" customWidth="1"/>
    <col min="15112" max="15112" width="25.375" style="1" customWidth="1"/>
    <col min="15113" max="15113" width="14.625" style="1" customWidth="1"/>
    <col min="15114" max="15114" width="12.75" style="1" customWidth="1"/>
    <col min="15115" max="15115" width="19.75" style="1" customWidth="1"/>
    <col min="15116" max="15116" width="17.125" style="1" customWidth="1"/>
    <col min="15117" max="15117" width="27" style="1" customWidth="1"/>
    <col min="15118" max="15118" width="16.375" style="1" customWidth="1"/>
    <col min="15119" max="15119" width="6.625" style="1" customWidth="1"/>
    <col min="15120" max="15366" width="9" style="1"/>
    <col min="15367" max="15367" width="7.375" style="1" customWidth="1"/>
    <col min="15368" max="15368" width="25.375" style="1" customWidth="1"/>
    <col min="15369" max="15369" width="14.625" style="1" customWidth="1"/>
    <col min="15370" max="15370" width="12.75" style="1" customWidth="1"/>
    <col min="15371" max="15371" width="19.75" style="1" customWidth="1"/>
    <col min="15372" max="15372" width="17.125" style="1" customWidth="1"/>
    <col min="15373" max="15373" width="27" style="1" customWidth="1"/>
    <col min="15374" max="15374" width="16.375" style="1" customWidth="1"/>
    <col min="15375" max="15375" width="6.625" style="1" customWidth="1"/>
    <col min="15376" max="15622" width="9" style="1"/>
    <col min="15623" max="15623" width="7.375" style="1" customWidth="1"/>
    <col min="15624" max="15624" width="25.375" style="1" customWidth="1"/>
    <col min="15625" max="15625" width="14.625" style="1" customWidth="1"/>
    <col min="15626" max="15626" width="12.75" style="1" customWidth="1"/>
    <col min="15627" max="15627" width="19.75" style="1" customWidth="1"/>
    <col min="15628" max="15628" width="17.125" style="1" customWidth="1"/>
    <col min="15629" max="15629" width="27" style="1" customWidth="1"/>
    <col min="15630" max="15630" width="16.375" style="1" customWidth="1"/>
    <col min="15631" max="15631" width="6.625" style="1" customWidth="1"/>
    <col min="15632" max="15878" width="9" style="1"/>
    <col min="15879" max="15879" width="7.375" style="1" customWidth="1"/>
    <col min="15880" max="15880" width="25.375" style="1" customWidth="1"/>
    <col min="15881" max="15881" width="14.625" style="1" customWidth="1"/>
    <col min="15882" max="15882" width="12.75" style="1" customWidth="1"/>
    <col min="15883" max="15883" width="19.75" style="1" customWidth="1"/>
    <col min="15884" max="15884" width="17.125" style="1" customWidth="1"/>
    <col min="15885" max="15885" width="27" style="1" customWidth="1"/>
    <col min="15886" max="15886" width="16.375" style="1" customWidth="1"/>
    <col min="15887" max="15887" width="6.625" style="1" customWidth="1"/>
    <col min="15888" max="16134" width="9" style="1"/>
    <col min="16135" max="16135" width="7.375" style="1" customWidth="1"/>
    <col min="16136" max="16136" width="25.375" style="1" customWidth="1"/>
    <col min="16137" max="16137" width="14.625" style="1" customWidth="1"/>
    <col min="16138" max="16138" width="12.75" style="1" customWidth="1"/>
    <col min="16139" max="16139" width="19.75" style="1" customWidth="1"/>
    <col min="16140" max="16140" width="17.125" style="1" customWidth="1"/>
    <col min="16141" max="16141" width="27" style="1" customWidth="1"/>
    <col min="16142" max="16142" width="16.375" style="1" customWidth="1"/>
    <col min="16143" max="16143" width="6.625" style="1" customWidth="1"/>
    <col min="16144" max="16384" width="9" style="1"/>
  </cols>
  <sheetData>
    <row r="1" customHeight="1" spans="1:14">
      <c r="A1" s="3" t="s">
        <v>0</v>
      </c>
      <c r="B1" s="3"/>
      <c r="I1" s="4"/>
    </row>
    <row r="2" ht="63.95" customHeight="1" spans="1:14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</row>
    <row r="3" ht="42" customHeight="1" spans="1:14">
      <c r="A3" s="6" t="s">
        <v>2</v>
      </c>
      <c r="B3" s="6" t="s">
        <v>3</v>
      </c>
      <c r="C3" s="7" t="s">
        <v>4</v>
      </c>
      <c r="D3" s="6" t="s">
        <v>5</v>
      </c>
      <c r="E3" s="6" t="s">
        <v>6</v>
      </c>
      <c r="F3" s="6" t="s">
        <v>7</v>
      </c>
      <c r="G3" s="8" t="s">
        <v>8</v>
      </c>
      <c r="H3" s="8" t="s">
        <v>9</v>
      </c>
      <c r="I3" s="9" t="s">
        <v>10</v>
      </c>
      <c r="J3" s="8" t="s">
        <v>11</v>
      </c>
      <c r="K3" s="8" t="s">
        <v>12</v>
      </c>
      <c r="L3" s="8" t="s">
        <v>13</v>
      </c>
      <c r="M3" s="8" t="s">
        <v>14</v>
      </c>
      <c r="N3" s="6" t="s">
        <v>15</v>
      </c>
    </row>
    <row r="4" ht="34" customHeight="1" spans="1:14">
      <c r="A4" s="10">
        <v>1</v>
      </c>
      <c r="B4" s="10" t="s">
        <v>16</v>
      </c>
      <c r="C4" s="11" t="s">
        <v>17</v>
      </c>
      <c r="D4" s="10" t="s">
        <v>18</v>
      </c>
      <c r="E4" s="10" t="s">
        <v>19</v>
      </c>
      <c r="F4" s="10" t="s">
        <v>20</v>
      </c>
      <c r="G4" s="12">
        <v>36.67</v>
      </c>
      <c r="H4" s="12">
        <v>582.96</v>
      </c>
      <c r="I4" s="13">
        <v>8.31</v>
      </c>
      <c r="J4" s="10">
        <v>7.17</v>
      </c>
      <c r="K4" s="14">
        <v>7.74</v>
      </c>
      <c r="L4" s="10">
        <v>450</v>
      </c>
      <c r="M4" s="15">
        <f t="shared" ref="M4:M29" si="0">K4*L4</f>
        <v>3483</v>
      </c>
      <c r="N4" s="11"/>
    </row>
    <row r="5" customHeight="1" spans="1:14">
      <c r="A5" s="10">
        <v>2</v>
      </c>
      <c r="B5" s="10" t="s">
        <v>16</v>
      </c>
      <c r="C5" s="10" t="s">
        <v>21</v>
      </c>
      <c r="D5" s="10" t="s">
        <v>22</v>
      </c>
      <c r="E5" s="10" t="s">
        <v>23</v>
      </c>
      <c r="F5" s="10" t="s">
        <v>21</v>
      </c>
      <c r="G5" s="12">
        <v>376.64</v>
      </c>
      <c r="H5" s="12">
        <v>107.88</v>
      </c>
      <c r="I5" s="13">
        <v>6.89</v>
      </c>
      <c r="J5" s="10">
        <v>6.5</v>
      </c>
      <c r="K5" s="14">
        <v>6.05</v>
      </c>
      <c r="L5" s="10">
        <v>450</v>
      </c>
      <c r="M5" s="15">
        <f t="shared" si="0"/>
        <v>2722.5</v>
      </c>
      <c r="N5" s="10"/>
    </row>
    <row r="6" customHeight="1" spans="1:14">
      <c r="A6" s="10">
        <v>3</v>
      </c>
      <c r="B6" s="10" t="s">
        <v>16</v>
      </c>
      <c r="C6" s="10" t="s">
        <v>24</v>
      </c>
      <c r="D6" s="10" t="s">
        <v>22</v>
      </c>
      <c r="E6" s="10" t="s">
        <v>25</v>
      </c>
      <c r="F6" s="10" t="s">
        <v>24</v>
      </c>
      <c r="G6" s="12">
        <v>390.91</v>
      </c>
      <c r="H6" s="12">
        <v>97.89</v>
      </c>
      <c r="I6" s="13">
        <v>6.05</v>
      </c>
      <c r="J6" s="10">
        <v>6</v>
      </c>
      <c r="K6" s="10">
        <v>6.05</v>
      </c>
      <c r="L6" s="10">
        <v>450</v>
      </c>
      <c r="M6" s="15">
        <f t="shared" si="0"/>
        <v>2722.5</v>
      </c>
      <c r="N6" s="10"/>
    </row>
    <row r="7" customHeight="1" spans="1:14">
      <c r="A7" s="10">
        <v>4</v>
      </c>
      <c r="B7" s="10" t="s">
        <v>16</v>
      </c>
      <c r="C7" s="10" t="s">
        <v>26</v>
      </c>
      <c r="D7" s="10" t="s">
        <v>27</v>
      </c>
      <c r="E7" s="10" t="s">
        <v>28</v>
      </c>
      <c r="F7" s="10" t="s">
        <v>26</v>
      </c>
      <c r="G7" s="12">
        <v>161.53</v>
      </c>
      <c r="H7" s="12">
        <v>273.05</v>
      </c>
      <c r="I7" s="13">
        <v>5.44</v>
      </c>
      <c r="J7" s="10">
        <v>5.3</v>
      </c>
      <c r="K7" s="14">
        <v>5.43</v>
      </c>
      <c r="L7" s="10">
        <v>450</v>
      </c>
      <c r="M7" s="15">
        <f t="shared" si="0"/>
        <v>2443.5</v>
      </c>
      <c r="N7" s="10"/>
    </row>
    <row r="8" customHeight="1" spans="1:14">
      <c r="A8" s="10">
        <v>5</v>
      </c>
      <c r="B8" s="10" t="s">
        <v>16</v>
      </c>
      <c r="C8" s="10" t="s">
        <v>29</v>
      </c>
      <c r="D8" s="10" t="s">
        <v>30</v>
      </c>
      <c r="E8" s="10" t="s">
        <v>31</v>
      </c>
      <c r="F8" s="10" t="s">
        <v>29</v>
      </c>
      <c r="G8" s="12">
        <v>571.65</v>
      </c>
      <c r="H8" s="12">
        <v>382.35</v>
      </c>
      <c r="I8" s="13">
        <v>11.65</v>
      </c>
      <c r="J8" s="10">
        <v>10.5</v>
      </c>
      <c r="K8" s="10">
        <v>11.65</v>
      </c>
      <c r="L8" s="10">
        <v>950</v>
      </c>
      <c r="M8" s="15">
        <f t="shared" si="0"/>
        <v>11067.5</v>
      </c>
      <c r="N8" s="10"/>
    </row>
    <row r="9" customHeight="1" spans="1:14">
      <c r="A9" s="10">
        <v>6</v>
      </c>
      <c r="B9" s="10" t="s">
        <v>16</v>
      </c>
      <c r="C9" s="10" t="s">
        <v>32</v>
      </c>
      <c r="D9" s="10" t="s">
        <v>33</v>
      </c>
      <c r="E9" s="10" t="s">
        <v>34</v>
      </c>
      <c r="F9" s="10" t="s">
        <v>32</v>
      </c>
      <c r="G9" s="12">
        <v>398.85</v>
      </c>
      <c r="H9" s="12">
        <v>60</v>
      </c>
      <c r="I9" s="13">
        <v>5.5</v>
      </c>
      <c r="J9" s="10">
        <v>5</v>
      </c>
      <c r="K9" s="10">
        <v>5.5</v>
      </c>
      <c r="L9" s="10">
        <v>450</v>
      </c>
      <c r="M9" s="15">
        <f t="shared" si="0"/>
        <v>2475</v>
      </c>
      <c r="N9" s="10"/>
    </row>
    <row r="10" customHeight="1" spans="1:14">
      <c r="A10" s="10">
        <v>7</v>
      </c>
      <c r="B10" s="10" t="s">
        <v>16</v>
      </c>
      <c r="C10" s="10" t="s">
        <v>35</v>
      </c>
      <c r="D10" s="10" t="s">
        <v>33</v>
      </c>
      <c r="E10" s="10" t="s">
        <v>36</v>
      </c>
      <c r="F10" s="10" t="s">
        <v>35</v>
      </c>
      <c r="G10" s="12">
        <v>755.5</v>
      </c>
      <c r="H10" s="12"/>
      <c r="I10" s="13">
        <v>6.1</v>
      </c>
      <c r="J10" s="10">
        <v>5.5</v>
      </c>
      <c r="K10" s="10">
        <v>6.1</v>
      </c>
      <c r="L10" s="10">
        <v>1450</v>
      </c>
      <c r="M10" s="15">
        <f t="shared" si="0"/>
        <v>8845</v>
      </c>
      <c r="N10" s="10" t="s">
        <v>37</v>
      </c>
    </row>
    <row r="11" customHeight="1" spans="1:14">
      <c r="A11" s="10">
        <v>8</v>
      </c>
      <c r="B11" s="10" t="s">
        <v>16</v>
      </c>
      <c r="C11" s="10" t="s">
        <v>38</v>
      </c>
      <c r="D11" s="10" t="s">
        <v>33</v>
      </c>
      <c r="E11" s="10" t="s">
        <v>39</v>
      </c>
      <c r="F11" s="10" t="s">
        <v>38</v>
      </c>
      <c r="G11" s="12">
        <v>358.17</v>
      </c>
      <c r="H11" s="12">
        <v>100</v>
      </c>
      <c r="I11" s="13">
        <v>5.01</v>
      </c>
      <c r="J11" s="10">
        <v>5</v>
      </c>
      <c r="K11" s="10">
        <v>5.01</v>
      </c>
      <c r="L11" s="10">
        <v>450</v>
      </c>
      <c r="M11" s="15">
        <f t="shared" si="0"/>
        <v>2254.5</v>
      </c>
      <c r="N11" s="10"/>
    </row>
    <row r="12" customHeight="1" spans="1:14">
      <c r="A12" s="10">
        <v>9</v>
      </c>
      <c r="B12" s="10" t="s">
        <v>16</v>
      </c>
      <c r="C12" s="10" t="s">
        <v>40</v>
      </c>
      <c r="D12" s="10" t="s">
        <v>41</v>
      </c>
      <c r="E12" s="10" t="s">
        <v>42</v>
      </c>
      <c r="F12" s="10" t="s">
        <v>40</v>
      </c>
      <c r="G12" s="12">
        <v>294.33</v>
      </c>
      <c r="H12" s="12">
        <v>192.24</v>
      </c>
      <c r="I12" s="13">
        <v>5.2</v>
      </c>
      <c r="J12" s="10">
        <v>5</v>
      </c>
      <c r="K12" s="10">
        <v>5.2</v>
      </c>
      <c r="L12" s="10">
        <v>450</v>
      </c>
      <c r="M12" s="15">
        <f t="shared" si="0"/>
        <v>2340</v>
      </c>
      <c r="N12" s="10"/>
    </row>
    <row r="13" customHeight="1" spans="1:14">
      <c r="A13" s="10">
        <v>10</v>
      </c>
      <c r="B13" s="10" t="s">
        <v>16</v>
      </c>
      <c r="C13" s="10" t="s">
        <v>43</v>
      </c>
      <c r="D13" s="10" t="s">
        <v>41</v>
      </c>
      <c r="E13" s="10" t="s">
        <v>44</v>
      </c>
      <c r="F13" s="10" t="s">
        <v>43</v>
      </c>
      <c r="G13" s="12">
        <v>370.9</v>
      </c>
      <c r="H13" s="12">
        <v>139.59</v>
      </c>
      <c r="I13" s="13">
        <v>5.51</v>
      </c>
      <c r="J13" s="10">
        <v>5</v>
      </c>
      <c r="K13" s="10">
        <v>5.51</v>
      </c>
      <c r="L13" s="10">
        <v>450</v>
      </c>
      <c r="M13" s="15">
        <f t="shared" si="0"/>
        <v>2479.5</v>
      </c>
      <c r="N13" s="10"/>
    </row>
    <row r="14" customHeight="1" spans="1:14">
      <c r="A14" s="10">
        <v>11</v>
      </c>
      <c r="B14" s="10" t="s">
        <v>16</v>
      </c>
      <c r="C14" s="10" t="s">
        <v>45</v>
      </c>
      <c r="D14" s="10" t="s">
        <v>41</v>
      </c>
      <c r="E14" s="10" t="s">
        <v>46</v>
      </c>
      <c r="F14" s="10" t="s">
        <v>45</v>
      </c>
      <c r="G14" s="12">
        <v>250.25</v>
      </c>
      <c r="H14" s="12">
        <v>283.17</v>
      </c>
      <c r="I14" s="13">
        <v>6.36</v>
      </c>
      <c r="J14" s="10">
        <v>6</v>
      </c>
      <c r="K14" s="10">
        <v>6.36</v>
      </c>
      <c r="L14" s="10">
        <v>450</v>
      </c>
      <c r="M14" s="15">
        <f t="shared" si="0"/>
        <v>2862</v>
      </c>
      <c r="N14" s="10"/>
    </row>
    <row r="15" customHeight="1" spans="1:14">
      <c r="A15" s="10">
        <v>12</v>
      </c>
      <c r="B15" s="10" t="s">
        <v>16</v>
      </c>
      <c r="C15" s="10" t="s">
        <v>47</v>
      </c>
      <c r="D15" s="10" t="s">
        <v>41</v>
      </c>
      <c r="E15" s="10" t="s">
        <v>48</v>
      </c>
      <c r="F15" s="10" t="s">
        <v>47</v>
      </c>
      <c r="G15" s="12">
        <v>293.47</v>
      </c>
      <c r="H15" s="12">
        <v>491.57</v>
      </c>
      <c r="I15" s="13">
        <v>8.43</v>
      </c>
      <c r="J15" s="10">
        <v>8.5</v>
      </c>
      <c r="K15" s="10">
        <v>8.43</v>
      </c>
      <c r="L15" s="10">
        <v>450</v>
      </c>
      <c r="M15" s="15">
        <f t="shared" si="0"/>
        <v>3793.5</v>
      </c>
      <c r="N15" s="10"/>
    </row>
    <row r="16" customHeight="1" spans="1:14">
      <c r="A16" s="10">
        <v>13</v>
      </c>
      <c r="B16" s="10" t="s">
        <v>16</v>
      </c>
      <c r="C16" s="10" t="s">
        <v>26</v>
      </c>
      <c r="D16" s="10" t="s">
        <v>41</v>
      </c>
      <c r="E16" s="10" t="s">
        <v>49</v>
      </c>
      <c r="F16" s="10" t="s">
        <v>26</v>
      </c>
      <c r="G16" s="12">
        <v>336.22</v>
      </c>
      <c r="H16" s="12">
        <v>259.65</v>
      </c>
      <c r="I16" s="13">
        <v>6.76</v>
      </c>
      <c r="J16" s="10">
        <v>6</v>
      </c>
      <c r="K16" s="10">
        <v>6.76</v>
      </c>
      <c r="L16" s="10">
        <v>450</v>
      </c>
      <c r="M16" s="15">
        <f t="shared" si="0"/>
        <v>3042</v>
      </c>
      <c r="N16" s="10"/>
    </row>
    <row r="17" customHeight="1" spans="1:14">
      <c r="A17" s="10">
        <v>14</v>
      </c>
      <c r="B17" s="10" t="s">
        <v>16</v>
      </c>
      <c r="C17" s="10" t="s">
        <v>50</v>
      </c>
      <c r="D17" s="10" t="s">
        <v>51</v>
      </c>
      <c r="E17" s="10" t="s">
        <v>52</v>
      </c>
      <c r="F17" s="10" t="s">
        <v>50</v>
      </c>
      <c r="G17" s="12">
        <v>0</v>
      </c>
      <c r="H17" s="16">
        <v>939.79</v>
      </c>
      <c r="I17" s="13">
        <v>10.14</v>
      </c>
      <c r="J17" s="10">
        <v>10.16</v>
      </c>
      <c r="K17" s="10">
        <v>10.14</v>
      </c>
      <c r="L17" s="10">
        <v>950</v>
      </c>
      <c r="M17" s="15">
        <f t="shared" si="0"/>
        <v>9633</v>
      </c>
      <c r="N17" s="10"/>
    </row>
    <row r="18" customHeight="1" spans="1:14">
      <c r="A18" s="10">
        <v>15</v>
      </c>
      <c r="B18" s="10" t="s">
        <v>16</v>
      </c>
      <c r="C18" s="10" t="s">
        <v>53</v>
      </c>
      <c r="D18" s="10" t="s">
        <v>54</v>
      </c>
      <c r="E18" s="10" t="s">
        <v>55</v>
      </c>
      <c r="F18" s="10" t="s">
        <v>53</v>
      </c>
      <c r="G18" s="12">
        <v>420.47</v>
      </c>
      <c r="H18" s="12">
        <v>0</v>
      </c>
      <c r="I18" s="13">
        <v>5.03</v>
      </c>
      <c r="J18" s="10">
        <v>5.1</v>
      </c>
      <c r="K18" s="10">
        <v>5.03</v>
      </c>
      <c r="L18" s="10">
        <v>450</v>
      </c>
      <c r="M18" s="15">
        <f t="shared" si="0"/>
        <v>2263.5</v>
      </c>
      <c r="N18" s="10"/>
    </row>
    <row r="19" customHeight="1" spans="1:14">
      <c r="A19" s="10">
        <v>16</v>
      </c>
      <c r="B19" s="10" t="s">
        <v>16</v>
      </c>
      <c r="C19" s="10" t="s">
        <v>56</v>
      </c>
      <c r="D19" s="10" t="s">
        <v>54</v>
      </c>
      <c r="E19" s="10" t="s">
        <v>57</v>
      </c>
      <c r="F19" s="10" t="s">
        <v>56</v>
      </c>
      <c r="G19" s="12">
        <v>393.01</v>
      </c>
      <c r="H19" s="12">
        <v>20</v>
      </c>
      <c r="I19" s="13">
        <v>6.16</v>
      </c>
      <c r="J19" s="10">
        <v>5</v>
      </c>
      <c r="K19" s="17">
        <v>5.16</v>
      </c>
      <c r="L19" s="10">
        <v>450</v>
      </c>
      <c r="M19" s="15">
        <f t="shared" si="0"/>
        <v>2322</v>
      </c>
      <c r="N19" s="11"/>
    </row>
    <row r="20" customHeight="1" spans="1:14">
      <c r="A20" s="10">
        <v>17</v>
      </c>
      <c r="B20" s="10" t="s">
        <v>16</v>
      </c>
      <c r="C20" s="11" t="s">
        <v>58</v>
      </c>
      <c r="D20" s="10" t="s">
        <v>54</v>
      </c>
      <c r="E20" s="10" t="s">
        <v>59</v>
      </c>
      <c r="F20" s="10" t="s">
        <v>60</v>
      </c>
      <c r="G20" s="12">
        <v>639.56</v>
      </c>
      <c r="H20" s="12"/>
      <c r="I20" s="13">
        <v>8.8</v>
      </c>
      <c r="J20" s="10">
        <v>8.5</v>
      </c>
      <c r="K20" s="14">
        <v>7.99</v>
      </c>
      <c r="L20" s="10">
        <v>450</v>
      </c>
      <c r="M20" s="15">
        <f t="shared" si="0"/>
        <v>3595.5</v>
      </c>
      <c r="N20" s="10"/>
    </row>
    <row r="21" customHeight="1" spans="1:14">
      <c r="A21" s="10">
        <v>18</v>
      </c>
      <c r="B21" s="10" t="s">
        <v>16</v>
      </c>
      <c r="C21" s="10" t="s">
        <v>61</v>
      </c>
      <c r="D21" s="10" t="s">
        <v>62</v>
      </c>
      <c r="E21" s="10" t="s">
        <v>63</v>
      </c>
      <c r="F21" s="10" t="s">
        <v>61</v>
      </c>
      <c r="G21" s="12">
        <v>187.95</v>
      </c>
      <c r="H21" s="12">
        <v>3447.597</v>
      </c>
      <c r="I21" s="13">
        <v>44.93</v>
      </c>
      <c r="J21" s="10">
        <v>34</v>
      </c>
      <c r="K21" s="14">
        <v>44.93</v>
      </c>
      <c r="L21" s="14">
        <v>1450</v>
      </c>
      <c r="M21" s="15">
        <f t="shared" si="0"/>
        <v>65148.5</v>
      </c>
      <c r="N21" s="10"/>
    </row>
    <row r="22" customHeight="1" spans="1:14">
      <c r="A22" s="10">
        <v>19</v>
      </c>
      <c r="B22" s="10" t="s">
        <v>16</v>
      </c>
      <c r="C22" s="10" t="s">
        <v>64</v>
      </c>
      <c r="D22" s="10" t="s">
        <v>62</v>
      </c>
      <c r="E22" s="10" t="s">
        <v>65</v>
      </c>
      <c r="F22" s="10" t="s">
        <v>64</v>
      </c>
      <c r="G22" s="12">
        <v>195.54</v>
      </c>
      <c r="H22" s="12">
        <v>889.88</v>
      </c>
      <c r="I22" s="13">
        <v>13.08</v>
      </c>
      <c r="J22" s="10">
        <v>10</v>
      </c>
      <c r="K22" s="10">
        <v>13.08</v>
      </c>
      <c r="L22" s="10">
        <v>950</v>
      </c>
      <c r="M22" s="15">
        <f t="shared" si="0"/>
        <v>12426</v>
      </c>
      <c r="N22" s="10"/>
    </row>
    <row r="23" customHeight="1" spans="1:14">
      <c r="A23" s="10">
        <v>20</v>
      </c>
      <c r="B23" s="10" t="s">
        <v>16</v>
      </c>
      <c r="C23" s="10" t="s">
        <v>66</v>
      </c>
      <c r="D23" s="10" t="s">
        <v>62</v>
      </c>
      <c r="E23" s="10" t="s">
        <v>67</v>
      </c>
      <c r="F23" s="10" t="s">
        <v>66</v>
      </c>
      <c r="G23" s="12">
        <v>154.01</v>
      </c>
      <c r="H23" s="12">
        <v>297.65</v>
      </c>
      <c r="I23" s="13">
        <v>5.19</v>
      </c>
      <c r="J23" s="10">
        <v>6</v>
      </c>
      <c r="K23" s="10">
        <v>5.19</v>
      </c>
      <c r="L23" s="10">
        <v>450</v>
      </c>
      <c r="M23" s="15">
        <f t="shared" si="0"/>
        <v>2335.5</v>
      </c>
      <c r="N23" s="10"/>
    </row>
    <row r="24" customHeight="1" spans="1:14">
      <c r="A24" s="10">
        <v>21</v>
      </c>
      <c r="B24" s="10" t="s">
        <v>16</v>
      </c>
      <c r="C24" s="10" t="s">
        <v>68</v>
      </c>
      <c r="D24" s="10" t="s">
        <v>62</v>
      </c>
      <c r="E24" s="10" t="s">
        <v>69</v>
      </c>
      <c r="F24" s="10" t="s">
        <v>68</v>
      </c>
      <c r="G24" s="12">
        <v>244.89</v>
      </c>
      <c r="H24" s="12">
        <v>262.27</v>
      </c>
      <c r="I24" s="13">
        <v>6.67</v>
      </c>
      <c r="J24" s="10">
        <v>6</v>
      </c>
      <c r="K24" s="14">
        <v>6.33</v>
      </c>
      <c r="L24" s="10">
        <v>450</v>
      </c>
      <c r="M24" s="15">
        <f t="shared" si="0"/>
        <v>2848.5</v>
      </c>
      <c r="N24" s="10"/>
    </row>
    <row r="25" customHeight="1" spans="1:14">
      <c r="A25" s="10">
        <v>22</v>
      </c>
      <c r="B25" s="18" t="s">
        <v>16</v>
      </c>
      <c r="C25" s="18" t="s">
        <v>70</v>
      </c>
      <c r="D25" s="18" t="s">
        <v>62</v>
      </c>
      <c r="E25" s="18" t="s">
        <v>71</v>
      </c>
      <c r="F25" s="18" t="s">
        <v>70</v>
      </c>
      <c r="G25" s="19">
        <v>230.84</v>
      </c>
      <c r="H25" s="19">
        <v>264.39</v>
      </c>
      <c r="I25" s="20">
        <v>7.84</v>
      </c>
      <c r="J25" s="10">
        <v>7</v>
      </c>
      <c r="K25" s="14">
        <v>6.19</v>
      </c>
      <c r="L25" s="10">
        <v>450</v>
      </c>
      <c r="M25" s="15">
        <f t="shared" si="0"/>
        <v>2785.5</v>
      </c>
      <c r="N25" s="10"/>
    </row>
    <row r="26" customHeight="1" spans="1:14">
      <c r="A26" s="10">
        <v>23</v>
      </c>
      <c r="B26" s="18" t="s">
        <v>16</v>
      </c>
      <c r="C26" s="21" t="s">
        <v>72</v>
      </c>
      <c r="D26" s="18" t="s">
        <v>73</v>
      </c>
      <c r="E26" s="18" t="s">
        <v>74</v>
      </c>
      <c r="F26" s="18" t="s">
        <v>75</v>
      </c>
      <c r="G26" s="22">
        <v>907.35</v>
      </c>
      <c r="H26" s="23">
        <v>2048.85</v>
      </c>
      <c r="I26" s="20">
        <v>35.1</v>
      </c>
      <c r="J26" s="24">
        <v>32</v>
      </c>
      <c r="K26" s="14">
        <v>35.1</v>
      </c>
      <c r="L26" s="14">
        <v>1450</v>
      </c>
      <c r="M26" s="15">
        <f t="shared" si="0"/>
        <v>50895</v>
      </c>
      <c r="N26" s="10" t="s">
        <v>37</v>
      </c>
    </row>
    <row r="27" customHeight="1" spans="1:14">
      <c r="A27" s="10">
        <v>24</v>
      </c>
      <c r="B27" s="10" t="s">
        <v>16</v>
      </c>
      <c r="C27" s="10" t="s">
        <v>76</v>
      </c>
      <c r="D27" s="10" t="s">
        <v>77</v>
      </c>
      <c r="E27" s="10" t="s">
        <v>78</v>
      </c>
      <c r="F27" s="10" t="s">
        <v>76</v>
      </c>
      <c r="G27" s="12">
        <v>269.32</v>
      </c>
      <c r="H27" s="12">
        <v>201.03</v>
      </c>
      <c r="I27" s="13">
        <v>5.51</v>
      </c>
      <c r="J27" s="10">
        <v>5</v>
      </c>
      <c r="K27" s="10">
        <v>5.51</v>
      </c>
      <c r="L27" s="10">
        <v>450</v>
      </c>
      <c r="M27" s="15">
        <f t="shared" si="0"/>
        <v>2479.5</v>
      </c>
      <c r="N27" s="10"/>
    </row>
    <row r="28" customHeight="1" spans="1:14">
      <c r="A28" s="10">
        <v>25</v>
      </c>
      <c r="B28" s="10" t="s">
        <v>16</v>
      </c>
      <c r="C28" s="10" t="s">
        <v>79</v>
      </c>
      <c r="D28" s="10" t="s">
        <v>77</v>
      </c>
      <c r="E28" s="10" t="s">
        <v>80</v>
      </c>
      <c r="F28" s="10" t="s">
        <v>79</v>
      </c>
      <c r="G28" s="12">
        <v>315.4</v>
      </c>
      <c r="H28" s="12">
        <v>708.2</v>
      </c>
      <c r="I28" s="13">
        <v>6.81</v>
      </c>
      <c r="J28" s="10">
        <v>6.7</v>
      </c>
      <c r="K28" s="10">
        <v>6.81</v>
      </c>
      <c r="L28" s="10">
        <v>450</v>
      </c>
      <c r="M28" s="15">
        <f t="shared" si="0"/>
        <v>3064.5</v>
      </c>
      <c r="N28" s="10"/>
    </row>
    <row r="29" customHeight="1" spans="1:14">
      <c r="A29" s="10">
        <v>26</v>
      </c>
      <c r="B29" s="10" t="s">
        <v>16</v>
      </c>
      <c r="C29" s="11" t="s">
        <v>81</v>
      </c>
      <c r="D29" s="10" t="s">
        <v>82</v>
      </c>
      <c r="E29" s="10" t="s">
        <v>83</v>
      </c>
      <c r="F29" s="10" t="s">
        <v>84</v>
      </c>
      <c r="G29" s="12">
        <v>3600</v>
      </c>
      <c r="H29" s="12"/>
      <c r="I29" s="13">
        <v>22.72</v>
      </c>
      <c r="J29" s="10">
        <v>25</v>
      </c>
      <c r="K29" s="10">
        <v>22.72</v>
      </c>
      <c r="L29" s="10">
        <v>950</v>
      </c>
      <c r="M29" s="15">
        <f t="shared" si="0"/>
        <v>21584</v>
      </c>
      <c r="N29" s="10"/>
    </row>
    <row r="30" customHeight="1" spans="1:14">
      <c r="A30" s="25"/>
      <c r="B30" s="25"/>
      <c r="C30" s="26" t="s">
        <v>85</v>
      </c>
      <c r="D30" s="25"/>
      <c r="E30" s="25"/>
      <c r="F30" s="25"/>
      <c r="G30" s="27">
        <f t="shared" ref="G30:K30" si="1">SUM(G4:G29)</f>
        <v>12153.43</v>
      </c>
      <c r="H30" s="27">
        <f t="shared" si="1"/>
        <v>12050.007</v>
      </c>
      <c r="I30" s="28">
        <f t="shared" si="1"/>
        <v>265.19</v>
      </c>
      <c r="J30" s="27">
        <f t="shared" si="1"/>
        <v>241.93</v>
      </c>
      <c r="K30" s="27">
        <f t="shared" si="1"/>
        <v>259.97</v>
      </c>
      <c r="L30" s="27"/>
      <c r="M30" s="29">
        <f>SUM(M4:M29)</f>
        <v>231911.5</v>
      </c>
      <c r="N30" s="25"/>
    </row>
    <row r="31" customHeight="1" spans="1:14">
      <c r="A31" s="10">
        <v>27</v>
      </c>
      <c r="B31" s="10" t="s">
        <v>86</v>
      </c>
      <c r="C31" s="10" t="s">
        <v>87</v>
      </c>
      <c r="D31" s="10" t="s">
        <v>88</v>
      </c>
      <c r="E31" s="10" t="s">
        <v>89</v>
      </c>
      <c r="F31" s="10" t="s">
        <v>87</v>
      </c>
      <c r="G31" s="12">
        <v>432.37</v>
      </c>
      <c r="H31" s="12">
        <v>110</v>
      </c>
      <c r="I31" s="13">
        <v>5.1</v>
      </c>
      <c r="J31" s="10">
        <v>5.2</v>
      </c>
      <c r="K31" s="10">
        <v>5.1</v>
      </c>
      <c r="L31" s="10">
        <v>450</v>
      </c>
      <c r="M31" s="15">
        <f t="shared" ref="M31:M57" si="2">K31*L31</f>
        <v>2295</v>
      </c>
      <c r="N31" s="10"/>
    </row>
    <row r="32" customHeight="1" spans="1:14">
      <c r="A32" s="10">
        <v>28</v>
      </c>
      <c r="B32" s="10" t="s">
        <v>86</v>
      </c>
      <c r="C32" s="10" t="s">
        <v>90</v>
      </c>
      <c r="D32" s="10" t="s">
        <v>88</v>
      </c>
      <c r="E32" s="10" t="s">
        <v>91</v>
      </c>
      <c r="F32" s="10" t="s">
        <v>90</v>
      </c>
      <c r="G32" s="12">
        <v>428.58</v>
      </c>
      <c r="H32" s="12"/>
      <c r="I32" s="13">
        <v>6.48</v>
      </c>
      <c r="J32" s="10">
        <v>6.4</v>
      </c>
      <c r="K32" s="14">
        <v>5.35</v>
      </c>
      <c r="L32" s="10">
        <v>450</v>
      </c>
      <c r="M32" s="15">
        <f t="shared" si="2"/>
        <v>2407.5</v>
      </c>
      <c r="N32" s="10"/>
    </row>
    <row r="33" customHeight="1" spans="1:14">
      <c r="A33" s="10">
        <v>29</v>
      </c>
      <c r="B33" s="10" t="s">
        <v>86</v>
      </c>
      <c r="C33" s="10" t="s">
        <v>92</v>
      </c>
      <c r="D33" s="10" t="s">
        <v>93</v>
      </c>
      <c r="E33" s="10" t="s">
        <v>94</v>
      </c>
      <c r="F33" s="10" t="s">
        <v>92</v>
      </c>
      <c r="G33" s="12">
        <v>339.44</v>
      </c>
      <c r="H33" s="12">
        <v>600</v>
      </c>
      <c r="I33" s="13">
        <v>11.03</v>
      </c>
      <c r="J33" s="10">
        <v>10.45</v>
      </c>
      <c r="K33" s="14">
        <v>11.03</v>
      </c>
      <c r="L33" s="10">
        <v>950</v>
      </c>
      <c r="M33" s="15">
        <f t="shared" si="2"/>
        <v>10478.5</v>
      </c>
      <c r="N33" s="10"/>
    </row>
    <row r="34" customHeight="1" spans="1:14">
      <c r="A34" s="10">
        <v>30</v>
      </c>
      <c r="B34" s="10" t="s">
        <v>86</v>
      </c>
      <c r="C34" s="10" t="s">
        <v>95</v>
      </c>
      <c r="D34" s="10" t="s">
        <v>93</v>
      </c>
      <c r="E34" s="10" t="s">
        <v>96</v>
      </c>
      <c r="F34" s="10" t="s">
        <v>95</v>
      </c>
      <c r="G34" s="12">
        <v>405.22</v>
      </c>
      <c r="H34" s="12"/>
      <c r="I34" s="13">
        <v>5.1</v>
      </c>
      <c r="J34" s="10">
        <v>5.2</v>
      </c>
      <c r="K34" s="14">
        <v>5.06</v>
      </c>
      <c r="L34" s="10">
        <v>450</v>
      </c>
      <c r="M34" s="15">
        <f t="shared" si="2"/>
        <v>2277</v>
      </c>
      <c r="N34" s="10"/>
    </row>
    <row r="35" customHeight="1" spans="1:14">
      <c r="A35" s="10">
        <v>31</v>
      </c>
      <c r="B35" s="10" t="s">
        <v>86</v>
      </c>
      <c r="C35" s="10" t="s">
        <v>97</v>
      </c>
      <c r="D35" s="10" t="s">
        <v>93</v>
      </c>
      <c r="E35" s="10" t="s">
        <v>98</v>
      </c>
      <c r="F35" s="10" t="s">
        <v>97</v>
      </c>
      <c r="G35" s="12">
        <v>269.23</v>
      </c>
      <c r="H35" s="12">
        <v>200</v>
      </c>
      <c r="I35" s="13">
        <v>8.37</v>
      </c>
      <c r="J35" s="10">
        <v>5.5</v>
      </c>
      <c r="K35" s="14">
        <v>5.86</v>
      </c>
      <c r="L35" s="10">
        <v>450</v>
      </c>
      <c r="M35" s="15">
        <f t="shared" si="2"/>
        <v>2637</v>
      </c>
      <c r="N35" s="10"/>
    </row>
    <row r="36" customHeight="1" spans="1:14">
      <c r="A36" s="10">
        <v>32</v>
      </c>
      <c r="B36" s="10" t="s">
        <v>86</v>
      </c>
      <c r="C36" s="10" t="s">
        <v>99</v>
      </c>
      <c r="D36" s="10" t="s">
        <v>93</v>
      </c>
      <c r="E36" s="10" t="s">
        <v>100</v>
      </c>
      <c r="F36" s="10" t="s">
        <v>99</v>
      </c>
      <c r="G36" s="12">
        <v>322.49</v>
      </c>
      <c r="H36" s="12">
        <v>229.43</v>
      </c>
      <c r="I36" s="13">
        <v>6.7</v>
      </c>
      <c r="J36" s="10">
        <v>6</v>
      </c>
      <c r="K36" s="14">
        <v>6.7</v>
      </c>
      <c r="L36" s="10">
        <v>450</v>
      </c>
      <c r="M36" s="15">
        <f t="shared" si="2"/>
        <v>3015</v>
      </c>
      <c r="N36" s="10"/>
    </row>
    <row r="37" customHeight="1" spans="1:14">
      <c r="A37" s="10">
        <v>33</v>
      </c>
      <c r="B37" s="10" t="s">
        <v>86</v>
      </c>
      <c r="C37" s="10" t="s">
        <v>101</v>
      </c>
      <c r="D37" s="10" t="s">
        <v>102</v>
      </c>
      <c r="E37" s="10" t="s">
        <v>103</v>
      </c>
      <c r="F37" s="10" t="s">
        <v>101</v>
      </c>
      <c r="G37" s="12">
        <v>460.34</v>
      </c>
      <c r="H37" s="12"/>
      <c r="I37" s="13">
        <v>6.16</v>
      </c>
      <c r="J37" s="10">
        <v>6.5</v>
      </c>
      <c r="K37" s="14">
        <v>5.75</v>
      </c>
      <c r="L37" s="10">
        <v>450</v>
      </c>
      <c r="M37" s="15">
        <f t="shared" si="2"/>
        <v>2587.5</v>
      </c>
      <c r="N37" s="10"/>
    </row>
    <row r="38" customHeight="1" spans="1:14">
      <c r="A38" s="10">
        <v>34</v>
      </c>
      <c r="B38" s="10" t="s">
        <v>86</v>
      </c>
      <c r="C38" s="10" t="s">
        <v>104</v>
      </c>
      <c r="D38" s="10" t="s">
        <v>102</v>
      </c>
      <c r="E38" s="10" t="s">
        <v>105</v>
      </c>
      <c r="F38" s="10" t="s">
        <v>104</v>
      </c>
      <c r="G38" s="12">
        <v>414.13</v>
      </c>
      <c r="H38" s="12">
        <v>370</v>
      </c>
      <c r="I38" s="13">
        <v>6.99</v>
      </c>
      <c r="J38" s="10">
        <v>8.67</v>
      </c>
      <c r="K38" s="14">
        <v>6.99</v>
      </c>
      <c r="L38" s="10">
        <v>450</v>
      </c>
      <c r="M38" s="15">
        <f t="shared" si="2"/>
        <v>3145.5</v>
      </c>
      <c r="N38" s="10"/>
    </row>
    <row r="39" customHeight="1" spans="1:14">
      <c r="A39" s="10">
        <v>35</v>
      </c>
      <c r="B39" s="10" t="s">
        <v>86</v>
      </c>
      <c r="C39" s="10" t="s">
        <v>106</v>
      </c>
      <c r="D39" s="10" t="s">
        <v>107</v>
      </c>
      <c r="E39" s="10" t="s">
        <v>108</v>
      </c>
      <c r="F39" s="10" t="s">
        <v>106</v>
      </c>
      <c r="G39" s="12">
        <v>705.29</v>
      </c>
      <c r="H39" s="12"/>
      <c r="I39" s="13">
        <v>6.12</v>
      </c>
      <c r="J39" s="10">
        <v>6.12</v>
      </c>
      <c r="K39" s="14">
        <v>6.12</v>
      </c>
      <c r="L39" s="10">
        <v>450</v>
      </c>
      <c r="M39" s="15">
        <f t="shared" si="2"/>
        <v>2754</v>
      </c>
      <c r="N39" s="10"/>
    </row>
    <row r="40" customHeight="1" spans="1:14">
      <c r="A40" s="10">
        <v>36</v>
      </c>
      <c r="B40" s="10" t="s">
        <v>86</v>
      </c>
      <c r="C40" s="10" t="s">
        <v>109</v>
      </c>
      <c r="D40" s="10" t="s">
        <v>110</v>
      </c>
      <c r="E40" s="10" t="s">
        <v>111</v>
      </c>
      <c r="F40" s="10" t="s">
        <v>109</v>
      </c>
      <c r="G40" s="12">
        <v>340.36</v>
      </c>
      <c r="H40" s="12">
        <v>219.93</v>
      </c>
      <c r="I40" s="13">
        <v>5.65</v>
      </c>
      <c r="J40" s="10">
        <v>5.65</v>
      </c>
      <c r="K40" s="14">
        <v>5.65</v>
      </c>
      <c r="L40" s="10">
        <v>450</v>
      </c>
      <c r="M40" s="15">
        <f t="shared" si="2"/>
        <v>2542.5</v>
      </c>
      <c r="N40" s="10"/>
    </row>
    <row r="41" customHeight="1" spans="1:14">
      <c r="A41" s="10">
        <v>37</v>
      </c>
      <c r="B41" s="10" t="s">
        <v>86</v>
      </c>
      <c r="C41" s="10" t="s">
        <v>112</v>
      </c>
      <c r="D41" s="10" t="s">
        <v>110</v>
      </c>
      <c r="E41" s="10" t="s">
        <v>113</v>
      </c>
      <c r="F41" s="10" t="s">
        <v>112</v>
      </c>
      <c r="G41" s="12">
        <v>347.59</v>
      </c>
      <c r="H41" s="12">
        <v>287.3</v>
      </c>
      <c r="I41" s="13">
        <v>7.67</v>
      </c>
      <c r="J41" s="10">
        <v>8</v>
      </c>
      <c r="K41" s="14">
        <v>7.67</v>
      </c>
      <c r="L41" s="10">
        <v>450</v>
      </c>
      <c r="M41" s="15">
        <f t="shared" si="2"/>
        <v>3451.5</v>
      </c>
      <c r="N41" s="10"/>
    </row>
    <row r="42" customHeight="1" spans="1:14">
      <c r="A42" s="10">
        <v>38</v>
      </c>
      <c r="B42" s="10" t="s">
        <v>86</v>
      </c>
      <c r="C42" s="10" t="s">
        <v>114</v>
      </c>
      <c r="D42" s="10" t="s">
        <v>110</v>
      </c>
      <c r="E42" s="10" t="s">
        <v>115</v>
      </c>
      <c r="F42" s="10" t="s">
        <v>114</v>
      </c>
      <c r="G42" s="12">
        <v>457.91</v>
      </c>
      <c r="H42" s="12"/>
      <c r="I42" s="13">
        <v>6.73</v>
      </c>
      <c r="J42" s="10">
        <v>6.78</v>
      </c>
      <c r="K42" s="14">
        <v>5.72</v>
      </c>
      <c r="L42" s="10">
        <v>450</v>
      </c>
      <c r="M42" s="15">
        <f t="shared" si="2"/>
        <v>2574</v>
      </c>
      <c r="N42" s="10"/>
    </row>
    <row r="43" customHeight="1" spans="1:14">
      <c r="A43" s="10">
        <v>39</v>
      </c>
      <c r="B43" s="10" t="s">
        <v>86</v>
      </c>
      <c r="C43" s="10" t="s">
        <v>116</v>
      </c>
      <c r="D43" s="10" t="s">
        <v>117</v>
      </c>
      <c r="E43" s="10" t="s">
        <v>118</v>
      </c>
      <c r="F43" s="10" t="s">
        <v>116</v>
      </c>
      <c r="G43" s="12">
        <v>426.36</v>
      </c>
      <c r="H43" s="12"/>
      <c r="I43" s="13">
        <v>5.26</v>
      </c>
      <c r="J43" s="10">
        <v>5</v>
      </c>
      <c r="K43" s="14">
        <v>5.26</v>
      </c>
      <c r="L43" s="10">
        <v>450</v>
      </c>
      <c r="M43" s="15">
        <f t="shared" si="2"/>
        <v>2367</v>
      </c>
      <c r="N43" s="10"/>
    </row>
    <row r="44" customHeight="1" spans="1:14">
      <c r="A44" s="10">
        <v>40</v>
      </c>
      <c r="B44" s="30" t="s">
        <v>86</v>
      </c>
      <c r="C44" s="30" t="s">
        <v>119</v>
      </c>
      <c r="D44" s="30" t="s">
        <v>120</v>
      </c>
      <c r="E44" s="30" t="s">
        <v>121</v>
      </c>
      <c r="F44" s="30" t="s">
        <v>119</v>
      </c>
      <c r="G44" s="13">
        <v>280.5</v>
      </c>
      <c r="H44" s="13">
        <v>398.7</v>
      </c>
      <c r="I44" s="13">
        <v>10.07</v>
      </c>
      <c r="J44" s="30">
        <v>10.2</v>
      </c>
      <c r="K44" s="30">
        <v>8.49</v>
      </c>
      <c r="L44" s="30">
        <v>450</v>
      </c>
      <c r="M44" s="31">
        <f t="shared" si="2"/>
        <v>3820.5</v>
      </c>
      <c r="N44" s="30"/>
    </row>
    <row r="45" customHeight="1" spans="1:14">
      <c r="A45" s="10">
        <v>41</v>
      </c>
      <c r="B45" s="10" t="s">
        <v>86</v>
      </c>
      <c r="C45" s="10" t="s">
        <v>122</v>
      </c>
      <c r="D45" s="10" t="s">
        <v>123</v>
      </c>
      <c r="E45" s="10" t="s">
        <v>124</v>
      </c>
      <c r="F45" s="10" t="s">
        <v>122</v>
      </c>
      <c r="G45" s="12">
        <v>445.87</v>
      </c>
      <c r="H45" s="12"/>
      <c r="I45" s="13">
        <v>5.01</v>
      </c>
      <c r="J45" s="10">
        <v>5</v>
      </c>
      <c r="K45" s="14">
        <v>5.01</v>
      </c>
      <c r="L45" s="10">
        <v>450</v>
      </c>
      <c r="M45" s="15">
        <f t="shared" si="2"/>
        <v>2254.5</v>
      </c>
      <c r="N45" s="10"/>
    </row>
    <row r="46" customHeight="1" spans="1:14">
      <c r="A46" s="10">
        <v>42</v>
      </c>
      <c r="B46" s="10" t="s">
        <v>86</v>
      </c>
      <c r="C46" s="10" t="s">
        <v>125</v>
      </c>
      <c r="D46" s="10" t="s">
        <v>126</v>
      </c>
      <c r="E46" s="10" t="s">
        <v>127</v>
      </c>
      <c r="F46" s="10" t="s">
        <v>125</v>
      </c>
      <c r="G46" s="12">
        <v>410.4</v>
      </c>
      <c r="H46" s="12"/>
      <c r="I46" s="13">
        <v>5.35</v>
      </c>
      <c r="J46" s="10">
        <v>5.5</v>
      </c>
      <c r="K46" s="14">
        <v>5.13</v>
      </c>
      <c r="L46" s="10">
        <v>450</v>
      </c>
      <c r="M46" s="15">
        <f t="shared" si="2"/>
        <v>2308.5</v>
      </c>
      <c r="N46" s="10"/>
    </row>
    <row r="47" customHeight="1" spans="1:14">
      <c r="A47" s="10">
        <v>43</v>
      </c>
      <c r="B47" s="10" t="s">
        <v>86</v>
      </c>
      <c r="C47" s="10" t="s">
        <v>128</v>
      </c>
      <c r="D47" s="10" t="s">
        <v>126</v>
      </c>
      <c r="E47" s="10" t="s">
        <v>129</v>
      </c>
      <c r="F47" s="10" t="s">
        <v>128</v>
      </c>
      <c r="G47" s="12">
        <v>529.5</v>
      </c>
      <c r="H47" s="12">
        <v>498.75</v>
      </c>
      <c r="I47" s="13">
        <v>11.79</v>
      </c>
      <c r="J47" s="10">
        <v>11.6</v>
      </c>
      <c r="K47" s="14">
        <v>11.79</v>
      </c>
      <c r="L47" s="10">
        <v>950</v>
      </c>
      <c r="M47" s="15">
        <f t="shared" si="2"/>
        <v>11200.5</v>
      </c>
      <c r="N47" s="10"/>
    </row>
    <row r="48" customHeight="1" spans="1:14">
      <c r="A48" s="10">
        <v>44</v>
      </c>
      <c r="B48" s="10" t="s">
        <v>86</v>
      </c>
      <c r="C48" s="10" t="s">
        <v>130</v>
      </c>
      <c r="D48" s="10" t="s">
        <v>131</v>
      </c>
      <c r="E48" s="10" t="s">
        <v>132</v>
      </c>
      <c r="F48" s="10" t="s">
        <v>130</v>
      </c>
      <c r="G48" s="12">
        <v>773.6</v>
      </c>
      <c r="H48" s="12"/>
      <c r="I48" s="13">
        <v>5.37</v>
      </c>
      <c r="J48" s="10">
        <v>5</v>
      </c>
      <c r="K48" s="14">
        <v>5.37</v>
      </c>
      <c r="L48" s="10">
        <v>450</v>
      </c>
      <c r="M48" s="15">
        <f t="shared" si="2"/>
        <v>2416.5</v>
      </c>
      <c r="N48" s="10"/>
    </row>
    <row r="49" customHeight="1" spans="1:14">
      <c r="A49" s="10">
        <v>45</v>
      </c>
      <c r="B49" s="10" t="s">
        <v>86</v>
      </c>
      <c r="C49" s="10" t="s">
        <v>133</v>
      </c>
      <c r="D49" s="10" t="s">
        <v>134</v>
      </c>
      <c r="E49" s="10" t="s">
        <v>135</v>
      </c>
      <c r="F49" s="10" t="s">
        <v>133</v>
      </c>
      <c r="G49" s="12">
        <v>346.1</v>
      </c>
      <c r="H49" s="12">
        <v>100</v>
      </c>
      <c r="I49" s="13">
        <v>5.16</v>
      </c>
      <c r="J49" s="10">
        <v>5.3</v>
      </c>
      <c r="K49" s="14">
        <v>5.16</v>
      </c>
      <c r="L49" s="10">
        <v>450</v>
      </c>
      <c r="M49" s="15">
        <f t="shared" si="2"/>
        <v>2322</v>
      </c>
      <c r="N49" s="10"/>
    </row>
    <row r="50" customHeight="1" spans="1:14">
      <c r="A50" s="10">
        <v>46</v>
      </c>
      <c r="B50" s="10" t="s">
        <v>86</v>
      </c>
      <c r="C50" s="10" t="s">
        <v>136</v>
      </c>
      <c r="D50" s="10" t="s">
        <v>137</v>
      </c>
      <c r="E50" s="10" t="s">
        <v>138</v>
      </c>
      <c r="F50" s="10" t="s">
        <v>136</v>
      </c>
      <c r="G50" s="12">
        <v>1414.7</v>
      </c>
      <c r="H50" s="12">
        <v>212.55</v>
      </c>
      <c r="I50" s="13">
        <v>39.79</v>
      </c>
      <c r="J50" s="10">
        <v>35</v>
      </c>
      <c r="K50" s="14">
        <v>20.34</v>
      </c>
      <c r="L50" s="10">
        <v>950</v>
      </c>
      <c r="M50" s="15">
        <f t="shared" si="2"/>
        <v>19323</v>
      </c>
      <c r="N50" s="10"/>
    </row>
    <row r="51" customHeight="1" spans="1:14">
      <c r="A51" s="10">
        <v>47</v>
      </c>
      <c r="B51" s="10" t="s">
        <v>86</v>
      </c>
      <c r="C51" s="10" t="s">
        <v>139</v>
      </c>
      <c r="D51" s="10" t="s">
        <v>137</v>
      </c>
      <c r="E51" s="10" t="s">
        <v>140</v>
      </c>
      <c r="F51" s="10" t="s">
        <v>139</v>
      </c>
      <c r="G51" s="12">
        <v>1017.5</v>
      </c>
      <c r="H51" s="12"/>
      <c r="I51" s="13">
        <v>6.14</v>
      </c>
      <c r="J51" s="10">
        <v>6</v>
      </c>
      <c r="K51" s="14">
        <v>6.14</v>
      </c>
      <c r="L51" s="10">
        <v>450</v>
      </c>
      <c r="M51" s="15">
        <f t="shared" si="2"/>
        <v>2763</v>
      </c>
      <c r="N51" s="10"/>
    </row>
    <row r="52" customHeight="1" spans="1:14">
      <c r="A52" s="10">
        <v>48</v>
      </c>
      <c r="B52" s="10" t="s">
        <v>86</v>
      </c>
      <c r="C52" s="10" t="s">
        <v>141</v>
      </c>
      <c r="D52" s="10" t="s">
        <v>142</v>
      </c>
      <c r="E52" s="10" t="s">
        <v>143</v>
      </c>
      <c r="F52" s="10" t="s">
        <v>141</v>
      </c>
      <c r="G52" s="12">
        <v>287.66</v>
      </c>
      <c r="H52" s="12">
        <v>966</v>
      </c>
      <c r="I52" s="13">
        <v>14.95</v>
      </c>
      <c r="J52" s="10">
        <v>15.6</v>
      </c>
      <c r="K52" s="14">
        <v>14.95</v>
      </c>
      <c r="L52" s="10">
        <v>950</v>
      </c>
      <c r="M52" s="15">
        <f t="shared" si="2"/>
        <v>14202.5</v>
      </c>
      <c r="N52" s="10"/>
    </row>
    <row r="53" customHeight="1" spans="1:14">
      <c r="A53" s="10">
        <v>49</v>
      </c>
      <c r="B53" s="10" t="s">
        <v>86</v>
      </c>
      <c r="C53" s="10" t="s">
        <v>144</v>
      </c>
      <c r="D53" s="10" t="s">
        <v>145</v>
      </c>
      <c r="E53" s="10" t="s">
        <v>146</v>
      </c>
      <c r="F53" s="10" t="s">
        <v>144</v>
      </c>
      <c r="G53" s="12">
        <v>479</v>
      </c>
      <c r="H53" s="12">
        <v>476</v>
      </c>
      <c r="I53" s="13">
        <v>13.65</v>
      </c>
      <c r="J53" s="10">
        <v>13</v>
      </c>
      <c r="K53" s="14">
        <v>11.93</v>
      </c>
      <c r="L53" s="10">
        <v>950</v>
      </c>
      <c r="M53" s="15">
        <f t="shared" si="2"/>
        <v>11333.5</v>
      </c>
      <c r="N53" s="10"/>
    </row>
    <row r="54" customHeight="1" spans="1:14">
      <c r="A54" s="10">
        <v>50</v>
      </c>
      <c r="B54" s="10" t="s">
        <v>86</v>
      </c>
      <c r="C54" s="10" t="s">
        <v>147</v>
      </c>
      <c r="D54" s="10" t="s">
        <v>148</v>
      </c>
      <c r="E54" s="10" t="s">
        <v>149</v>
      </c>
      <c r="F54" s="10" t="s">
        <v>147</v>
      </c>
      <c r="G54" s="12">
        <v>404.94</v>
      </c>
      <c r="H54" s="12"/>
      <c r="I54" s="13">
        <v>5.34</v>
      </c>
      <c r="J54" s="10">
        <v>6</v>
      </c>
      <c r="K54" s="14">
        <v>5.06</v>
      </c>
      <c r="L54" s="10">
        <v>450</v>
      </c>
      <c r="M54" s="15">
        <f t="shared" si="2"/>
        <v>2277</v>
      </c>
      <c r="N54" s="10"/>
    </row>
    <row r="55" customHeight="1" spans="1:14">
      <c r="A55" s="10">
        <v>51</v>
      </c>
      <c r="B55" s="10" t="s">
        <v>86</v>
      </c>
      <c r="C55" s="10" t="s">
        <v>150</v>
      </c>
      <c r="D55" s="10" t="s">
        <v>148</v>
      </c>
      <c r="E55" s="10" t="s">
        <v>151</v>
      </c>
      <c r="F55" s="10" t="s">
        <v>150</v>
      </c>
      <c r="G55" s="12">
        <v>593.82</v>
      </c>
      <c r="H55" s="12"/>
      <c r="I55" s="13">
        <v>5.55</v>
      </c>
      <c r="J55" s="10">
        <v>6.5</v>
      </c>
      <c r="K55" s="14">
        <v>5.55</v>
      </c>
      <c r="L55" s="10">
        <v>450</v>
      </c>
      <c r="M55" s="15">
        <f t="shared" si="2"/>
        <v>2497.5</v>
      </c>
      <c r="N55" s="10"/>
    </row>
    <row r="56" customHeight="1" spans="1:14">
      <c r="A56" s="10">
        <v>52</v>
      </c>
      <c r="B56" s="10" t="s">
        <v>86</v>
      </c>
      <c r="C56" s="10" t="s">
        <v>152</v>
      </c>
      <c r="D56" s="10" t="s">
        <v>153</v>
      </c>
      <c r="E56" s="10" t="s">
        <v>154</v>
      </c>
      <c r="F56" s="10" t="s">
        <v>152</v>
      </c>
      <c r="G56" s="12">
        <v>377</v>
      </c>
      <c r="H56" s="12">
        <v>115</v>
      </c>
      <c r="I56" s="13">
        <v>7.88</v>
      </c>
      <c r="J56" s="10">
        <v>7</v>
      </c>
      <c r="K56" s="14">
        <v>6.15</v>
      </c>
      <c r="L56" s="10">
        <v>450</v>
      </c>
      <c r="M56" s="15">
        <f t="shared" si="2"/>
        <v>2767.5</v>
      </c>
      <c r="N56" s="10"/>
    </row>
    <row r="57" customHeight="1" spans="1:14">
      <c r="A57" s="10">
        <v>53</v>
      </c>
      <c r="B57" s="10" t="s">
        <v>86</v>
      </c>
      <c r="C57" s="10" t="s">
        <v>155</v>
      </c>
      <c r="D57" s="10" t="s">
        <v>153</v>
      </c>
      <c r="E57" s="10" t="s">
        <v>156</v>
      </c>
      <c r="F57" s="10" t="s">
        <v>155</v>
      </c>
      <c r="G57" s="12">
        <v>365</v>
      </c>
      <c r="H57" s="12">
        <v>550</v>
      </c>
      <c r="I57" s="13">
        <v>10.24</v>
      </c>
      <c r="J57" s="10">
        <v>10</v>
      </c>
      <c r="K57" s="14">
        <v>10.24</v>
      </c>
      <c r="L57" s="10">
        <v>950</v>
      </c>
      <c r="M57" s="15">
        <f t="shared" si="2"/>
        <v>9728</v>
      </c>
      <c r="N57" s="10"/>
    </row>
    <row r="58" customHeight="1" spans="1:14">
      <c r="A58" s="25"/>
      <c r="B58" s="25"/>
      <c r="C58" s="25" t="s">
        <v>85</v>
      </c>
      <c r="D58" s="25"/>
      <c r="E58" s="25"/>
      <c r="F58" s="25"/>
      <c r="G58" s="27">
        <f t="shared" ref="G58:K58" si="3">SUM(G31:G57)</f>
        <v>13074.9</v>
      </c>
      <c r="H58" s="27">
        <f t="shared" si="3"/>
        <v>5333.66</v>
      </c>
      <c r="I58" s="28">
        <f t="shared" si="3"/>
        <v>233.65</v>
      </c>
      <c r="J58" s="25">
        <f t="shared" si="3"/>
        <v>227.17</v>
      </c>
      <c r="K58" s="25">
        <f t="shared" si="3"/>
        <v>203.57</v>
      </c>
      <c r="L58" s="25"/>
      <c r="M58" s="29">
        <f>SUM(M31:M57)</f>
        <v>131746.5</v>
      </c>
      <c r="N58" s="25"/>
    </row>
    <row r="59" customHeight="1" spans="1:14">
      <c r="A59" s="10">
        <v>54</v>
      </c>
      <c r="B59" s="10" t="s">
        <v>157</v>
      </c>
      <c r="C59" s="10" t="s">
        <v>158</v>
      </c>
      <c r="D59" s="10" t="s">
        <v>159</v>
      </c>
      <c r="E59" s="10" t="s">
        <v>160</v>
      </c>
      <c r="F59" s="10" t="s">
        <v>158</v>
      </c>
      <c r="G59" s="12">
        <v>569.6</v>
      </c>
      <c r="H59" s="12">
        <v>585.12</v>
      </c>
      <c r="I59" s="13">
        <v>13.19</v>
      </c>
      <c r="J59" s="10">
        <v>12</v>
      </c>
      <c r="K59" s="10">
        <v>13.19</v>
      </c>
      <c r="L59" s="10">
        <v>950</v>
      </c>
      <c r="M59" s="15">
        <f t="shared" ref="M59:M79" si="4">K59*L59</f>
        <v>12530.5</v>
      </c>
      <c r="N59" s="10"/>
    </row>
    <row r="60" customHeight="1" spans="1:14">
      <c r="A60" s="10">
        <v>55</v>
      </c>
      <c r="B60" s="10" t="s">
        <v>157</v>
      </c>
      <c r="C60" s="11" t="s">
        <v>161</v>
      </c>
      <c r="D60" s="10" t="s">
        <v>159</v>
      </c>
      <c r="E60" s="10" t="s">
        <v>162</v>
      </c>
      <c r="F60" s="10" t="s">
        <v>163</v>
      </c>
      <c r="G60" s="12"/>
      <c r="H60" s="12">
        <v>3145</v>
      </c>
      <c r="I60" s="13">
        <v>77.53</v>
      </c>
      <c r="J60" s="10">
        <v>39.3</v>
      </c>
      <c r="K60" s="14">
        <v>39.31</v>
      </c>
      <c r="L60" s="14">
        <v>1450</v>
      </c>
      <c r="M60" s="15">
        <f t="shared" si="4"/>
        <v>56999.5</v>
      </c>
      <c r="N60" s="10"/>
    </row>
    <row r="61" customHeight="1" spans="1:14">
      <c r="A61" s="10">
        <v>56</v>
      </c>
      <c r="B61" s="10" t="s">
        <v>157</v>
      </c>
      <c r="C61" s="10" t="s">
        <v>164</v>
      </c>
      <c r="D61" s="10" t="s">
        <v>165</v>
      </c>
      <c r="E61" s="10" t="s">
        <v>166</v>
      </c>
      <c r="F61" s="10" t="s">
        <v>164</v>
      </c>
      <c r="G61" s="12">
        <v>538</v>
      </c>
      <c r="H61" s="12"/>
      <c r="I61" s="13">
        <v>6.2</v>
      </c>
      <c r="J61" s="10">
        <v>6.1</v>
      </c>
      <c r="K61" s="10">
        <v>6.2</v>
      </c>
      <c r="L61" s="10">
        <v>450</v>
      </c>
      <c r="M61" s="15">
        <f t="shared" si="4"/>
        <v>2790</v>
      </c>
      <c r="N61" s="10"/>
    </row>
    <row r="62" customHeight="1" spans="1:14">
      <c r="A62" s="10">
        <v>57</v>
      </c>
      <c r="B62" s="10" t="s">
        <v>157</v>
      </c>
      <c r="C62" s="10" t="s">
        <v>167</v>
      </c>
      <c r="D62" s="10" t="s">
        <v>168</v>
      </c>
      <c r="E62" s="10" t="s">
        <v>169</v>
      </c>
      <c r="F62" s="10" t="s">
        <v>167</v>
      </c>
      <c r="G62" s="12">
        <v>434.3</v>
      </c>
      <c r="H62" s="12"/>
      <c r="I62" s="13">
        <v>5.22</v>
      </c>
      <c r="J62" s="10">
        <v>5.2</v>
      </c>
      <c r="K62" s="10">
        <v>5.22</v>
      </c>
      <c r="L62" s="10">
        <v>450</v>
      </c>
      <c r="M62" s="15">
        <f t="shared" si="4"/>
        <v>2349</v>
      </c>
      <c r="N62" s="10"/>
    </row>
    <row r="63" customHeight="1" spans="1:14">
      <c r="A63" s="10">
        <v>58</v>
      </c>
      <c r="B63" s="10" t="s">
        <v>157</v>
      </c>
      <c r="C63" s="10" t="s">
        <v>170</v>
      </c>
      <c r="D63" s="10" t="s">
        <v>171</v>
      </c>
      <c r="E63" s="10" t="s">
        <v>172</v>
      </c>
      <c r="F63" s="10" t="s">
        <v>170</v>
      </c>
      <c r="G63" s="12">
        <v>455.04</v>
      </c>
      <c r="H63" s="12"/>
      <c r="I63" s="13">
        <v>5.37</v>
      </c>
      <c r="J63" s="10">
        <v>5.3</v>
      </c>
      <c r="K63" s="10">
        <v>5.37</v>
      </c>
      <c r="L63" s="10">
        <v>450</v>
      </c>
      <c r="M63" s="15">
        <f t="shared" si="4"/>
        <v>2416.5</v>
      </c>
      <c r="N63" s="10"/>
    </row>
    <row r="64" customHeight="1" spans="1:14">
      <c r="A64" s="10">
        <v>59</v>
      </c>
      <c r="B64" s="10" t="s">
        <v>157</v>
      </c>
      <c r="C64" s="10" t="s">
        <v>173</v>
      </c>
      <c r="D64" s="10" t="s">
        <v>174</v>
      </c>
      <c r="E64" s="10" t="s">
        <v>175</v>
      </c>
      <c r="F64" s="10" t="s">
        <v>173</v>
      </c>
      <c r="G64" s="12">
        <v>508.42</v>
      </c>
      <c r="H64" s="12"/>
      <c r="I64" s="13">
        <v>9.85</v>
      </c>
      <c r="J64" s="10">
        <v>6.3</v>
      </c>
      <c r="K64" s="14">
        <v>6.35</v>
      </c>
      <c r="L64" s="10">
        <v>450</v>
      </c>
      <c r="M64" s="15">
        <f t="shared" si="4"/>
        <v>2857.5</v>
      </c>
      <c r="N64" s="10"/>
    </row>
    <row r="65" customHeight="1" spans="1:14">
      <c r="A65" s="10">
        <v>60</v>
      </c>
      <c r="B65" s="10" t="s">
        <v>157</v>
      </c>
      <c r="C65" s="10" t="s">
        <v>176</v>
      </c>
      <c r="D65" s="10" t="s">
        <v>177</v>
      </c>
      <c r="E65" s="10" t="s">
        <v>178</v>
      </c>
      <c r="F65" s="10" t="s">
        <v>176</v>
      </c>
      <c r="G65" s="12">
        <v>507.65</v>
      </c>
      <c r="H65" s="12"/>
      <c r="I65" s="13">
        <v>5.68</v>
      </c>
      <c r="J65" s="10">
        <v>5.3</v>
      </c>
      <c r="K65" s="10">
        <v>5.68</v>
      </c>
      <c r="L65" s="10">
        <v>450</v>
      </c>
      <c r="M65" s="15">
        <f t="shared" si="4"/>
        <v>2556</v>
      </c>
      <c r="N65" s="10"/>
    </row>
    <row r="66" customHeight="1" spans="1:14">
      <c r="A66" s="10">
        <v>61</v>
      </c>
      <c r="B66" s="10" t="s">
        <v>157</v>
      </c>
      <c r="C66" s="10" t="s">
        <v>179</v>
      </c>
      <c r="D66" s="10" t="s">
        <v>177</v>
      </c>
      <c r="E66" s="10" t="s">
        <v>180</v>
      </c>
      <c r="F66" s="10" t="s">
        <v>179</v>
      </c>
      <c r="G66" s="12">
        <v>556.51</v>
      </c>
      <c r="H66" s="12"/>
      <c r="I66" s="13">
        <v>6.79</v>
      </c>
      <c r="J66" s="10">
        <v>6.5</v>
      </c>
      <c r="K66" s="10">
        <v>6.79</v>
      </c>
      <c r="L66" s="10">
        <v>450</v>
      </c>
      <c r="M66" s="15">
        <f t="shared" si="4"/>
        <v>3055.5</v>
      </c>
      <c r="N66" s="10"/>
    </row>
    <row r="67" customHeight="1" spans="1:14">
      <c r="A67" s="10">
        <v>62</v>
      </c>
      <c r="B67" s="10" t="s">
        <v>157</v>
      </c>
      <c r="C67" s="10" t="s">
        <v>181</v>
      </c>
      <c r="D67" s="10" t="s">
        <v>182</v>
      </c>
      <c r="E67" s="10" t="s">
        <v>183</v>
      </c>
      <c r="F67" s="10" t="s">
        <v>181</v>
      </c>
      <c r="G67" s="12">
        <v>401.95</v>
      </c>
      <c r="H67" s="12"/>
      <c r="I67" s="13">
        <v>5.11</v>
      </c>
      <c r="J67" s="10">
        <v>5.1</v>
      </c>
      <c r="K67" s="14">
        <v>5.02</v>
      </c>
      <c r="L67" s="10">
        <v>450</v>
      </c>
      <c r="M67" s="15">
        <f t="shared" si="4"/>
        <v>2259</v>
      </c>
      <c r="N67" s="10"/>
    </row>
    <row r="68" customHeight="1" spans="1:14">
      <c r="A68" s="10">
        <v>63</v>
      </c>
      <c r="B68" s="10" t="s">
        <v>157</v>
      </c>
      <c r="C68" s="10" t="s">
        <v>184</v>
      </c>
      <c r="D68" s="10" t="s">
        <v>182</v>
      </c>
      <c r="E68" s="10" t="s">
        <v>185</v>
      </c>
      <c r="F68" s="10" t="s">
        <v>184</v>
      </c>
      <c r="G68" s="12">
        <v>642.72</v>
      </c>
      <c r="H68" s="12"/>
      <c r="I68" s="13">
        <v>7.2</v>
      </c>
      <c r="J68" s="10">
        <v>7</v>
      </c>
      <c r="K68" s="10">
        <v>7.2</v>
      </c>
      <c r="L68" s="10">
        <v>450</v>
      </c>
      <c r="M68" s="15">
        <f t="shared" si="4"/>
        <v>3240</v>
      </c>
      <c r="N68" s="10"/>
    </row>
    <row r="69" customHeight="1" spans="1:14">
      <c r="A69" s="10">
        <v>64</v>
      </c>
      <c r="B69" s="10" t="s">
        <v>157</v>
      </c>
      <c r="C69" s="10" t="s">
        <v>186</v>
      </c>
      <c r="D69" s="10" t="s">
        <v>182</v>
      </c>
      <c r="E69" s="10" t="s">
        <v>187</v>
      </c>
      <c r="F69" s="10" t="s">
        <v>186</v>
      </c>
      <c r="G69" s="12">
        <v>801.51</v>
      </c>
      <c r="H69" s="12"/>
      <c r="I69" s="13">
        <v>9.12</v>
      </c>
      <c r="J69" s="10">
        <v>10.1</v>
      </c>
      <c r="K69" s="10">
        <v>9.12</v>
      </c>
      <c r="L69" s="10">
        <v>450</v>
      </c>
      <c r="M69" s="15">
        <f t="shared" si="4"/>
        <v>4104</v>
      </c>
      <c r="N69" s="10"/>
    </row>
    <row r="70" customHeight="1" spans="1:14">
      <c r="A70" s="10">
        <v>65</v>
      </c>
      <c r="B70" s="10" t="s">
        <v>157</v>
      </c>
      <c r="C70" s="10" t="s">
        <v>188</v>
      </c>
      <c r="D70" s="10" t="s">
        <v>189</v>
      </c>
      <c r="E70" s="10" t="s">
        <v>190</v>
      </c>
      <c r="F70" s="10" t="s">
        <v>188</v>
      </c>
      <c r="G70" s="12">
        <v>1508.41</v>
      </c>
      <c r="H70" s="12">
        <v>922.88</v>
      </c>
      <c r="I70" s="13">
        <v>31.89</v>
      </c>
      <c r="J70" s="10">
        <v>30.4</v>
      </c>
      <c r="K70" s="14">
        <v>30.39</v>
      </c>
      <c r="L70" s="14">
        <v>1450</v>
      </c>
      <c r="M70" s="15">
        <f t="shared" si="4"/>
        <v>44065.5</v>
      </c>
      <c r="N70" s="10"/>
    </row>
    <row r="71" customHeight="1" spans="1:14">
      <c r="A71" s="10">
        <v>66</v>
      </c>
      <c r="B71" s="10" t="s">
        <v>157</v>
      </c>
      <c r="C71" s="10" t="s">
        <v>191</v>
      </c>
      <c r="D71" s="10" t="s">
        <v>189</v>
      </c>
      <c r="E71" s="10" t="s">
        <v>192</v>
      </c>
      <c r="F71" s="10" t="s">
        <v>191</v>
      </c>
      <c r="G71" s="12">
        <v>569.75</v>
      </c>
      <c r="H71" s="12"/>
      <c r="I71" s="13">
        <v>6.57</v>
      </c>
      <c r="J71" s="10">
        <v>6.5</v>
      </c>
      <c r="K71" s="10">
        <v>6.57</v>
      </c>
      <c r="L71" s="10">
        <v>450</v>
      </c>
      <c r="M71" s="15">
        <f t="shared" si="4"/>
        <v>2956.5</v>
      </c>
      <c r="N71" s="10"/>
    </row>
    <row r="72" customHeight="1" spans="1:14">
      <c r="A72" s="10">
        <v>67</v>
      </c>
      <c r="B72" s="10" t="s">
        <v>157</v>
      </c>
      <c r="C72" s="10" t="s">
        <v>193</v>
      </c>
      <c r="D72" s="10" t="s">
        <v>189</v>
      </c>
      <c r="E72" s="10" t="s">
        <v>194</v>
      </c>
      <c r="F72" s="10" t="s">
        <v>193</v>
      </c>
      <c r="G72" s="12">
        <v>503.65</v>
      </c>
      <c r="H72" s="12"/>
      <c r="I72" s="13">
        <v>5.56</v>
      </c>
      <c r="J72" s="10">
        <v>5.7</v>
      </c>
      <c r="K72" s="10">
        <v>5.56</v>
      </c>
      <c r="L72" s="10">
        <v>450</v>
      </c>
      <c r="M72" s="15">
        <f t="shared" si="4"/>
        <v>2502</v>
      </c>
      <c r="N72" s="10"/>
    </row>
    <row r="73" customHeight="1" spans="1:14">
      <c r="A73" s="10">
        <v>68</v>
      </c>
      <c r="B73" s="10" t="s">
        <v>157</v>
      </c>
      <c r="C73" s="10" t="s">
        <v>195</v>
      </c>
      <c r="D73" s="10" t="s">
        <v>196</v>
      </c>
      <c r="E73" s="10" t="s">
        <v>197</v>
      </c>
      <c r="F73" s="10" t="s">
        <v>198</v>
      </c>
      <c r="G73" s="12">
        <v>577.9</v>
      </c>
      <c r="H73" s="12"/>
      <c r="I73" s="13">
        <v>7.61</v>
      </c>
      <c r="J73" s="10">
        <v>7</v>
      </c>
      <c r="K73" s="14">
        <v>7.22</v>
      </c>
      <c r="L73" s="10">
        <v>450</v>
      </c>
      <c r="M73" s="15">
        <f t="shared" si="4"/>
        <v>3249</v>
      </c>
      <c r="N73" s="10"/>
    </row>
    <row r="74" customHeight="1" spans="1:14">
      <c r="A74" s="10">
        <v>69</v>
      </c>
      <c r="B74" s="10" t="s">
        <v>157</v>
      </c>
      <c r="C74" s="10" t="s">
        <v>199</v>
      </c>
      <c r="D74" s="10" t="s">
        <v>196</v>
      </c>
      <c r="E74" s="10" t="s">
        <v>200</v>
      </c>
      <c r="F74" s="10" t="s">
        <v>199</v>
      </c>
      <c r="G74" s="12">
        <v>406.65</v>
      </c>
      <c r="H74" s="12"/>
      <c r="I74" s="13">
        <v>5.83</v>
      </c>
      <c r="J74" s="10">
        <v>5.1</v>
      </c>
      <c r="K74" s="14">
        <v>5.08</v>
      </c>
      <c r="L74" s="10">
        <v>450</v>
      </c>
      <c r="M74" s="15">
        <f t="shared" si="4"/>
        <v>2286</v>
      </c>
      <c r="N74" s="10"/>
    </row>
    <row r="75" customHeight="1" spans="1:14">
      <c r="A75" s="10">
        <v>70</v>
      </c>
      <c r="B75" s="10" t="s">
        <v>157</v>
      </c>
      <c r="C75" s="11" t="s">
        <v>201</v>
      </c>
      <c r="D75" s="10" t="s">
        <v>196</v>
      </c>
      <c r="E75" s="10" t="s">
        <v>202</v>
      </c>
      <c r="F75" s="10" t="s">
        <v>203</v>
      </c>
      <c r="G75" s="12">
        <v>646</v>
      </c>
      <c r="H75" s="12"/>
      <c r="I75" s="13">
        <v>8.08</v>
      </c>
      <c r="J75" s="10">
        <v>7.5</v>
      </c>
      <c r="K75" s="14">
        <v>8.07</v>
      </c>
      <c r="L75" s="10">
        <v>450</v>
      </c>
      <c r="M75" s="15">
        <f t="shared" si="4"/>
        <v>3631.5</v>
      </c>
      <c r="N75" s="10"/>
    </row>
    <row r="76" customHeight="1" spans="1:14">
      <c r="A76" s="10">
        <v>71</v>
      </c>
      <c r="B76" s="10" t="s">
        <v>157</v>
      </c>
      <c r="C76" s="10" t="s">
        <v>204</v>
      </c>
      <c r="D76" s="10" t="s">
        <v>205</v>
      </c>
      <c r="E76" s="10" t="s">
        <v>206</v>
      </c>
      <c r="F76" s="10" t="s">
        <v>204</v>
      </c>
      <c r="G76" s="12">
        <v>905.23</v>
      </c>
      <c r="H76" s="12"/>
      <c r="I76" s="13">
        <v>11.85</v>
      </c>
      <c r="J76" s="10">
        <v>11</v>
      </c>
      <c r="K76" s="14">
        <v>11.31</v>
      </c>
      <c r="L76" s="10">
        <v>950</v>
      </c>
      <c r="M76" s="15">
        <f t="shared" si="4"/>
        <v>10744.5</v>
      </c>
      <c r="N76" s="10"/>
    </row>
    <row r="77" customHeight="1" spans="1:14">
      <c r="A77" s="10">
        <v>72</v>
      </c>
      <c r="B77" s="10" t="s">
        <v>157</v>
      </c>
      <c r="C77" s="10" t="s">
        <v>207</v>
      </c>
      <c r="D77" s="10" t="s">
        <v>205</v>
      </c>
      <c r="E77" s="10" t="s">
        <v>208</v>
      </c>
      <c r="F77" s="10" t="s">
        <v>207</v>
      </c>
      <c r="G77" s="12">
        <v>1745.55</v>
      </c>
      <c r="H77" s="12"/>
      <c r="I77" s="13">
        <v>25.43</v>
      </c>
      <c r="J77" s="10">
        <v>21.8</v>
      </c>
      <c r="K77" s="14">
        <v>21.81</v>
      </c>
      <c r="L77" s="10">
        <v>950</v>
      </c>
      <c r="M77" s="15">
        <f t="shared" si="4"/>
        <v>20719.5</v>
      </c>
      <c r="N77" s="10"/>
    </row>
    <row r="78" customHeight="1" spans="1:14">
      <c r="A78" s="10">
        <v>73</v>
      </c>
      <c r="B78" s="10" t="s">
        <v>157</v>
      </c>
      <c r="C78" s="11" t="s">
        <v>209</v>
      </c>
      <c r="D78" s="10" t="s">
        <v>210</v>
      </c>
      <c r="E78" s="10" t="s">
        <v>211</v>
      </c>
      <c r="F78" s="10" t="s">
        <v>212</v>
      </c>
      <c r="G78" s="12">
        <v>427.29</v>
      </c>
      <c r="H78" s="12"/>
      <c r="I78" s="13">
        <v>9.28</v>
      </c>
      <c r="J78" s="10">
        <v>5.2</v>
      </c>
      <c r="K78" s="14">
        <v>5.34</v>
      </c>
      <c r="L78" s="10">
        <v>450</v>
      </c>
      <c r="M78" s="15">
        <f t="shared" si="4"/>
        <v>2403</v>
      </c>
      <c r="N78" s="10"/>
    </row>
    <row r="79" customHeight="1" spans="1:14">
      <c r="A79" s="10">
        <v>74</v>
      </c>
      <c r="B79" s="10" t="s">
        <v>157</v>
      </c>
      <c r="C79" s="11" t="s">
        <v>209</v>
      </c>
      <c r="D79" s="10" t="s">
        <v>213</v>
      </c>
      <c r="E79" s="10" t="s">
        <v>214</v>
      </c>
      <c r="F79" s="10" t="s">
        <v>215</v>
      </c>
      <c r="G79" s="12">
        <v>721.71</v>
      </c>
      <c r="H79" s="12"/>
      <c r="I79" s="13">
        <v>10.59</v>
      </c>
      <c r="J79" s="10">
        <v>9</v>
      </c>
      <c r="K79" s="14">
        <v>9.02</v>
      </c>
      <c r="L79" s="10">
        <v>450</v>
      </c>
      <c r="M79" s="15">
        <f t="shared" si="4"/>
        <v>4059</v>
      </c>
      <c r="N79" s="10"/>
    </row>
    <row r="80" customHeight="1" spans="1:14">
      <c r="A80" s="25"/>
      <c r="B80" s="25"/>
      <c r="C80" s="25" t="s">
        <v>85</v>
      </c>
      <c r="D80" s="25"/>
      <c r="E80" s="25"/>
      <c r="F80" s="25"/>
      <c r="G80" s="27">
        <f t="shared" ref="G80:K80" si="5">SUM(G59:G79)</f>
        <v>13427.84</v>
      </c>
      <c r="H80" s="27">
        <f t="shared" si="5"/>
        <v>4653</v>
      </c>
      <c r="I80" s="28">
        <f t="shared" si="5"/>
        <v>273.95</v>
      </c>
      <c r="J80" s="25">
        <f t="shared" si="5"/>
        <v>217.4</v>
      </c>
      <c r="K80" s="25">
        <f t="shared" si="5"/>
        <v>219.82</v>
      </c>
      <c r="L80" s="25"/>
      <c r="M80" s="29">
        <f>SUM(M59:M79)</f>
        <v>191774</v>
      </c>
      <c r="N80" s="25"/>
    </row>
    <row r="81" customHeight="1" spans="1:14">
      <c r="A81" s="10">
        <v>75</v>
      </c>
      <c r="B81" s="10" t="s">
        <v>216</v>
      </c>
      <c r="C81" s="11" t="s">
        <v>217</v>
      </c>
      <c r="D81" s="10" t="s">
        <v>218</v>
      </c>
      <c r="E81" s="10" t="s">
        <v>219</v>
      </c>
      <c r="F81" s="10" t="s">
        <v>220</v>
      </c>
      <c r="G81" s="12">
        <v>583</v>
      </c>
      <c r="H81" s="12"/>
      <c r="I81" s="13">
        <v>7.01</v>
      </c>
      <c r="J81" s="10">
        <v>6.9</v>
      </c>
      <c r="K81" s="14">
        <v>7.01</v>
      </c>
      <c r="L81" s="10">
        <v>450</v>
      </c>
      <c r="M81" s="15">
        <f t="shared" ref="M81:M97" si="6">K81*L81</f>
        <v>3154.5</v>
      </c>
      <c r="N81" s="11"/>
    </row>
    <row r="82" customHeight="1" spans="1:14">
      <c r="A82" s="10">
        <v>76</v>
      </c>
      <c r="B82" s="10" t="s">
        <v>216</v>
      </c>
      <c r="C82" s="11" t="s">
        <v>221</v>
      </c>
      <c r="D82" s="10" t="s">
        <v>222</v>
      </c>
      <c r="E82" s="10" t="s">
        <v>223</v>
      </c>
      <c r="F82" s="10" t="s">
        <v>224</v>
      </c>
      <c r="G82" s="12">
        <v>330</v>
      </c>
      <c r="H82" s="12"/>
      <c r="I82" s="13">
        <v>2.02</v>
      </c>
      <c r="J82" s="10">
        <v>2</v>
      </c>
      <c r="K82" s="10">
        <v>2.02</v>
      </c>
      <c r="L82" s="14">
        <v>1450</v>
      </c>
      <c r="M82" s="15">
        <f t="shared" si="6"/>
        <v>2929</v>
      </c>
      <c r="N82" s="10" t="s">
        <v>37</v>
      </c>
    </row>
    <row r="83" customHeight="1" spans="1:14">
      <c r="A83" s="10">
        <v>77</v>
      </c>
      <c r="B83" s="10" t="s">
        <v>216</v>
      </c>
      <c r="C83" s="11" t="s">
        <v>225</v>
      </c>
      <c r="D83" s="10" t="s">
        <v>222</v>
      </c>
      <c r="E83" s="10" t="s">
        <v>226</v>
      </c>
      <c r="F83" s="10" t="s">
        <v>227</v>
      </c>
      <c r="G83" s="12">
        <v>521</v>
      </c>
      <c r="H83" s="12"/>
      <c r="I83" s="13">
        <v>5.3</v>
      </c>
      <c r="J83" s="10">
        <v>6</v>
      </c>
      <c r="K83" s="14">
        <v>5.3</v>
      </c>
      <c r="L83" s="10">
        <v>450</v>
      </c>
      <c r="M83" s="15">
        <f t="shared" si="6"/>
        <v>2385</v>
      </c>
      <c r="N83" s="10"/>
    </row>
    <row r="84" customHeight="1" spans="1:14">
      <c r="A84" s="10">
        <v>78</v>
      </c>
      <c r="B84" s="10" t="s">
        <v>216</v>
      </c>
      <c r="C84" s="11" t="s">
        <v>228</v>
      </c>
      <c r="D84" s="10" t="s">
        <v>222</v>
      </c>
      <c r="E84" s="10" t="s">
        <v>229</v>
      </c>
      <c r="F84" s="10" t="s">
        <v>230</v>
      </c>
      <c r="G84" s="12">
        <v>721</v>
      </c>
      <c r="H84" s="12"/>
      <c r="I84" s="13">
        <v>6.72</v>
      </c>
      <c r="J84" s="10">
        <v>6</v>
      </c>
      <c r="K84" s="10">
        <v>6.72</v>
      </c>
      <c r="L84" s="10">
        <v>450</v>
      </c>
      <c r="M84" s="15">
        <f t="shared" si="6"/>
        <v>3024</v>
      </c>
      <c r="N84" s="10"/>
    </row>
    <row r="85" customHeight="1" spans="1:14">
      <c r="A85" s="10">
        <v>79</v>
      </c>
      <c r="B85" s="10" t="s">
        <v>216</v>
      </c>
      <c r="C85" s="10" t="s">
        <v>231</v>
      </c>
      <c r="D85" s="10" t="s">
        <v>232</v>
      </c>
      <c r="E85" s="10" t="s">
        <v>233</v>
      </c>
      <c r="F85" s="10" t="s">
        <v>231</v>
      </c>
      <c r="G85" s="12">
        <v>512</v>
      </c>
      <c r="H85" s="12"/>
      <c r="I85" s="13">
        <v>5.92</v>
      </c>
      <c r="J85" s="10">
        <v>5.3</v>
      </c>
      <c r="K85" s="10">
        <v>5.92</v>
      </c>
      <c r="L85" s="10">
        <v>450</v>
      </c>
      <c r="M85" s="15">
        <f t="shared" si="6"/>
        <v>2664</v>
      </c>
      <c r="N85" s="10"/>
    </row>
    <row r="86" customHeight="1" spans="1:14">
      <c r="A86" s="10">
        <v>80</v>
      </c>
      <c r="B86" s="10" t="s">
        <v>216</v>
      </c>
      <c r="C86" s="10" t="s">
        <v>234</v>
      </c>
      <c r="D86" s="10" t="s">
        <v>232</v>
      </c>
      <c r="E86" s="10" t="s">
        <v>235</v>
      </c>
      <c r="F86" s="10" t="s">
        <v>231</v>
      </c>
      <c r="G86" s="12">
        <v>475</v>
      </c>
      <c r="H86" s="12"/>
      <c r="I86" s="13">
        <v>5.93</v>
      </c>
      <c r="J86" s="10">
        <v>5.2</v>
      </c>
      <c r="K86" s="10">
        <v>5.93</v>
      </c>
      <c r="L86" s="10">
        <v>450</v>
      </c>
      <c r="M86" s="15">
        <f t="shared" si="6"/>
        <v>2668.5</v>
      </c>
      <c r="N86" s="10"/>
    </row>
    <row r="87" customHeight="1" spans="1:14">
      <c r="A87" s="10">
        <v>81</v>
      </c>
      <c r="B87" s="10" t="s">
        <v>216</v>
      </c>
      <c r="C87" s="11" t="s">
        <v>236</v>
      </c>
      <c r="D87" s="10" t="s">
        <v>237</v>
      </c>
      <c r="E87" s="10" t="s">
        <v>238</v>
      </c>
      <c r="F87" s="10" t="s">
        <v>239</v>
      </c>
      <c r="G87" s="12">
        <v>392.08</v>
      </c>
      <c r="H87" s="12"/>
      <c r="I87" s="13">
        <v>4</v>
      </c>
      <c r="J87" s="10">
        <v>4.1</v>
      </c>
      <c r="K87" s="10">
        <v>4</v>
      </c>
      <c r="L87" s="14">
        <v>1450</v>
      </c>
      <c r="M87" s="15">
        <f t="shared" si="6"/>
        <v>5800</v>
      </c>
      <c r="N87" s="10" t="s">
        <v>37</v>
      </c>
    </row>
    <row r="88" customHeight="1" spans="1:14">
      <c r="A88" s="10">
        <v>82</v>
      </c>
      <c r="B88" s="10" t="s">
        <v>216</v>
      </c>
      <c r="C88" s="11" t="s">
        <v>240</v>
      </c>
      <c r="D88" s="10" t="s">
        <v>241</v>
      </c>
      <c r="E88" s="10" t="s">
        <v>242</v>
      </c>
      <c r="F88" s="14" t="s">
        <v>243</v>
      </c>
      <c r="G88" s="12">
        <v>1784</v>
      </c>
      <c r="H88" s="12"/>
      <c r="I88" s="13">
        <v>20.49</v>
      </c>
      <c r="J88" s="10">
        <v>11</v>
      </c>
      <c r="K88" s="14">
        <v>20.49</v>
      </c>
      <c r="L88" s="14">
        <v>1450</v>
      </c>
      <c r="M88" s="15">
        <f t="shared" si="6"/>
        <v>29710.5</v>
      </c>
      <c r="N88" s="10" t="s">
        <v>37</v>
      </c>
    </row>
    <row r="89" customHeight="1" spans="1:14">
      <c r="A89" s="10">
        <v>83</v>
      </c>
      <c r="B89" s="10" t="s">
        <v>216</v>
      </c>
      <c r="C89" s="11" t="s">
        <v>244</v>
      </c>
      <c r="D89" s="10" t="s">
        <v>241</v>
      </c>
      <c r="E89" s="10" t="s">
        <v>245</v>
      </c>
      <c r="F89" s="10" t="s">
        <v>246</v>
      </c>
      <c r="G89" s="12">
        <v>795</v>
      </c>
      <c r="H89" s="12"/>
      <c r="I89" s="13">
        <v>5.61</v>
      </c>
      <c r="J89" s="10">
        <v>5</v>
      </c>
      <c r="K89" s="10">
        <v>5.61</v>
      </c>
      <c r="L89" s="10">
        <v>450</v>
      </c>
      <c r="M89" s="15">
        <f t="shared" si="6"/>
        <v>2524.5</v>
      </c>
      <c r="N89" s="10"/>
    </row>
    <row r="90" customHeight="1" spans="1:14">
      <c r="A90" s="10">
        <v>84</v>
      </c>
      <c r="B90" s="10" t="s">
        <v>216</v>
      </c>
      <c r="C90" s="11" t="s">
        <v>247</v>
      </c>
      <c r="D90" s="10" t="s">
        <v>248</v>
      </c>
      <c r="E90" s="10" t="s">
        <v>249</v>
      </c>
      <c r="F90" s="10" t="s">
        <v>250</v>
      </c>
      <c r="G90" s="12">
        <v>560</v>
      </c>
      <c r="H90" s="12"/>
      <c r="I90" s="13">
        <v>3.91</v>
      </c>
      <c r="J90" s="10">
        <v>4.5</v>
      </c>
      <c r="K90" s="10">
        <v>3.91</v>
      </c>
      <c r="L90" s="14">
        <v>1450</v>
      </c>
      <c r="M90" s="15">
        <f t="shared" si="6"/>
        <v>5669.5</v>
      </c>
      <c r="N90" s="10" t="s">
        <v>37</v>
      </c>
    </row>
    <row r="91" customHeight="1" spans="1:14">
      <c r="A91" s="10">
        <v>85</v>
      </c>
      <c r="B91" s="10" t="s">
        <v>216</v>
      </c>
      <c r="C91" s="11" t="s">
        <v>251</v>
      </c>
      <c r="D91" s="10" t="s">
        <v>252</v>
      </c>
      <c r="E91" s="10" t="s">
        <v>253</v>
      </c>
      <c r="F91" s="10" t="s">
        <v>250</v>
      </c>
      <c r="G91" s="12">
        <v>1019.3</v>
      </c>
      <c r="H91" s="12"/>
      <c r="I91" s="13">
        <v>9.42</v>
      </c>
      <c r="J91" s="10">
        <v>10.3</v>
      </c>
      <c r="K91" s="10">
        <v>9.42</v>
      </c>
      <c r="L91" s="10">
        <v>450</v>
      </c>
      <c r="M91" s="15">
        <f t="shared" si="6"/>
        <v>4239</v>
      </c>
      <c r="N91" s="10"/>
    </row>
    <row r="92" customHeight="1" spans="1:14">
      <c r="A92" s="10">
        <v>86</v>
      </c>
      <c r="B92" s="10" t="s">
        <v>216</v>
      </c>
      <c r="C92" s="11" t="s">
        <v>254</v>
      </c>
      <c r="D92" s="10" t="s">
        <v>255</v>
      </c>
      <c r="E92" s="10" t="s">
        <v>256</v>
      </c>
      <c r="F92" s="10" t="s">
        <v>257</v>
      </c>
      <c r="G92" s="12">
        <v>471.96</v>
      </c>
      <c r="H92" s="12">
        <v>434.61</v>
      </c>
      <c r="I92" s="13">
        <v>9.89</v>
      </c>
      <c r="J92" s="10">
        <v>10.52</v>
      </c>
      <c r="K92" s="10">
        <v>9.89</v>
      </c>
      <c r="L92" s="10">
        <v>450</v>
      </c>
      <c r="M92" s="15">
        <f t="shared" si="6"/>
        <v>4450.5</v>
      </c>
      <c r="N92" s="10"/>
    </row>
    <row r="93" customHeight="1" spans="1:14">
      <c r="A93" s="10">
        <v>87</v>
      </c>
      <c r="B93" s="10" t="s">
        <v>216</v>
      </c>
      <c r="C93" s="10" t="s">
        <v>258</v>
      </c>
      <c r="D93" s="10" t="s">
        <v>259</v>
      </c>
      <c r="E93" s="10" t="s">
        <v>256</v>
      </c>
      <c r="F93" s="10" t="s">
        <v>258</v>
      </c>
      <c r="G93" s="12">
        <v>452.12</v>
      </c>
      <c r="H93" s="12"/>
      <c r="I93" s="13">
        <v>5.5</v>
      </c>
      <c r="J93" s="10">
        <v>5.63</v>
      </c>
      <c r="K93" s="10">
        <v>5.5</v>
      </c>
      <c r="L93" s="10">
        <v>450</v>
      </c>
      <c r="M93" s="15">
        <f t="shared" si="6"/>
        <v>2475</v>
      </c>
      <c r="N93" s="10"/>
    </row>
    <row r="94" customHeight="1" spans="1:14">
      <c r="A94" s="10">
        <v>88</v>
      </c>
      <c r="B94" s="10" t="s">
        <v>216</v>
      </c>
      <c r="C94" s="10" t="s">
        <v>260</v>
      </c>
      <c r="D94" s="10" t="s">
        <v>261</v>
      </c>
      <c r="E94" s="10" t="s">
        <v>262</v>
      </c>
      <c r="F94" s="10" t="s">
        <v>260</v>
      </c>
      <c r="G94" s="12">
        <v>303.5</v>
      </c>
      <c r="H94" s="12">
        <v>305.64</v>
      </c>
      <c r="I94" s="13">
        <v>5.99</v>
      </c>
      <c r="J94" s="10">
        <v>8</v>
      </c>
      <c r="K94" s="10">
        <v>5.99</v>
      </c>
      <c r="L94" s="10">
        <v>450</v>
      </c>
      <c r="M94" s="15">
        <f t="shared" si="6"/>
        <v>2695.5</v>
      </c>
      <c r="N94" s="10"/>
    </row>
    <row r="95" customHeight="1" spans="1:14">
      <c r="A95" s="10">
        <v>89</v>
      </c>
      <c r="B95" s="10" t="s">
        <v>216</v>
      </c>
      <c r="C95" s="10" t="s">
        <v>263</v>
      </c>
      <c r="D95" s="10" t="s">
        <v>264</v>
      </c>
      <c r="E95" s="10" t="s">
        <v>265</v>
      </c>
      <c r="F95" s="10" t="s">
        <v>263</v>
      </c>
      <c r="G95" s="12">
        <v>234.5</v>
      </c>
      <c r="H95" s="12"/>
      <c r="I95" s="13">
        <v>2.91</v>
      </c>
      <c r="J95" s="10">
        <v>3.2</v>
      </c>
      <c r="K95" s="10">
        <v>2.91</v>
      </c>
      <c r="L95" s="14">
        <v>1450</v>
      </c>
      <c r="M95" s="15">
        <f t="shared" si="6"/>
        <v>4219.5</v>
      </c>
      <c r="N95" s="10" t="s">
        <v>37</v>
      </c>
    </row>
    <row r="96" customHeight="1" spans="1:14">
      <c r="A96" s="10">
        <v>90</v>
      </c>
      <c r="B96" s="10" t="s">
        <v>216</v>
      </c>
      <c r="C96" s="10" t="s">
        <v>266</v>
      </c>
      <c r="D96" s="10" t="s">
        <v>267</v>
      </c>
      <c r="E96" s="10" t="s">
        <v>268</v>
      </c>
      <c r="F96" s="10" t="s">
        <v>266</v>
      </c>
      <c r="G96" s="12">
        <v>278.37</v>
      </c>
      <c r="H96" s="12">
        <v>123</v>
      </c>
      <c r="I96" s="13">
        <v>5.24</v>
      </c>
      <c r="J96" s="10">
        <v>5</v>
      </c>
      <c r="K96" s="14">
        <v>5.01</v>
      </c>
      <c r="L96" s="10">
        <v>450</v>
      </c>
      <c r="M96" s="15">
        <f t="shared" si="6"/>
        <v>2254.5</v>
      </c>
      <c r="N96" s="10"/>
    </row>
    <row r="97" customHeight="1" spans="1:14">
      <c r="A97" s="10">
        <v>91</v>
      </c>
      <c r="B97" s="10" t="s">
        <v>216</v>
      </c>
      <c r="C97" s="10" t="s">
        <v>269</v>
      </c>
      <c r="D97" s="10" t="s">
        <v>270</v>
      </c>
      <c r="E97" s="10" t="s">
        <v>271</v>
      </c>
      <c r="F97" s="10" t="s">
        <v>269</v>
      </c>
      <c r="G97" s="12">
        <v>363.14</v>
      </c>
      <c r="H97" s="12">
        <v>170</v>
      </c>
      <c r="I97" s="13">
        <v>6.14</v>
      </c>
      <c r="J97" s="10">
        <v>6</v>
      </c>
      <c r="K97" s="10">
        <v>6.14</v>
      </c>
      <c r="L97" s="10">
        <v>450</v>
      </c>
      <c r="M97" s="15">
        <f t="shared" si="6"/>
        <v>2763</v>
      </c>
      <c r="N97" s="10"/>
    </row>
    <row r="98" customHeight="1" spans="1:14">
      <c r="A98" s="25"/>
      <c r="B98" s="25"/>
      <c r="C98" s="25" t="s">
        <v>85</v>
      </c>
      <c r="D98" s="25"/>
      <c r="E98" s="25"/>
      <c r="F98" s="25"/>
      <c r="G98" s="27">
        <f t="shared" ref="G98:K98" si="7">SUM(G81:G97)</f>
        <v>9795.97</v>
      </c>
      <c r="H98" s="27">
        <f t="shared" si="7"/>
        <v>1033.25</v>
      </c>
      <c r="I98" s="28">
        <f t="shared" si="7"/>
        <v>112</v>
      </c>
      <c r="J98" s="25">
        <f t="shared" si="7"/>
        <v>104.65</v>
      </c>
      <c r="K98" s="25">
        <f t="shared" si="7"/>
        <v>111.77</v>
      </c>
      <c r="L98" s="25"/>
      <c r="M98" s="29">
        <f>SUM(M81:M97)</f>
        <v>83626.5</v>
      </c>
      <c r="N98" s="25"/>
    </row>
    <row r="99" customHeight="1" spans="1:14">
      <c r="A99" s="10">
        <v>92</v>
      </c>
      <c r="B99" s="10" t="s">
        <v>272</v>
      </c>
      <c r="C99" s="11" t="s">
        <v>273</v>
      </c>
      <c r="D99" s="10" t="s">
        <v>274</v>
      </c>
      <c r="E99" s="10" t="s">
        <v>275</v>
      </c>
      <c r="F99" s="10" t="s">
        <v>276</v>
      </c>
      <c r="G99" s="12">
        <v>858</v>
      </c>
      <c r="H99" s="12">
        <v>102</v>
      </c>
      <c r="I99" s="13">
        <v>13.51</v>
      </c>
      <c r="J99" s="10">
        <v>12</v>
      </c>
      <c r="K99" s="14">
        <v>12</v>
      </c>
      <c r="L99" s="10">
        <v>950</v>
      </c>
      <c r="M99" s="15">
        <f t="shared" ref="M99:M114" si="8">K99*L99</f>
        <v>11400</v>
      </c>
      <c r="N99" s="10"/>
    </row>
    <row r="100" customHeight="1" spans="1:14">
      <c r="A100" s="10">
        <v>93</v>
      </c>
      <c r="B100" s="10" t="s">
        <v>272</v>
      </c>
      <c r="C100" s="11" t="s">
        <v>273</v>
      </c>
      <c r="D100" s="10" t="s">
        <v>274</v>
      </c>
      <c r="E100" s="10" t="s">
        <v>277</v>
      </c>
      <c r="F100" s="10" t="s">
        <v>276</v>
      </c>
      <c r="G100" s="12">
        <v>447</v>
      </c>
      <c r="H100" s="12">
        <v>32</v>
      </c>
      <c r="I100" s="13">
        <v>5.91</v>
      </c>
      <c r="J100" s="10">
        <v>5.91</v>
      </c>
      <c r="K100" s="14">
        <v>5.91</v>
      </c>
      <c r="L100" s="10">
        <v>450</v>
      </c>
      <c r="M100" s="15">
        <f t="shared" si="8"/>
        <v>2659.5</v>
      </c>
      <c r="N100" s="10"/>
    </row>
    <row r="101" customHeight="1" spans="1:14">
      <c r="A101" s="10">
        <v>94</v>
      </c>
      <c r="B101" s="32" t="s">
        <v>272</v>
      </c>
      <c r="C101" s="32" t="s">
        <v>278</v>
      </c>
      <c r="D101" s="32" t="s">
        <v>279</v>
      </c>
      <c r="E101" s="32" t="s">
        <v>280</v>
      </c>
      <c r="F101" s="32" t="s">
        <v>278</v>
      </c>
      <c r="G101" s="33">
        <v>600.55</v>
      </c>
      <c r="H101" s="33"/>
      <c r="I101" s="13">
        <v>9.42</v>
      </c>
      <c r="J101" s="32">
        <v>9</v>
      </c>
      <c r="K101" s="30">
        <v>7.5</v>
      </c>
      <c r="L101" s="30">
        <v>450</v>
      </c>
      <c r="M101" s="31">
        <f t="shared" si="8"/>
        <v>3375</v>
      </c>
      <c r="N101" s="32"/>
    </row>
    <row r="102" customHeight="1" spans="1:14">
      <c r="A102" s="10">
        <v>95</v>
      </c>
      <c r="B102" s="10" t="s">
        <v>272</v>
      </c>
      <c r="C102" s="11" t="s">
        <v>273</v>
      </c>
      <c r="D102" s="10" t="s">
        <v>281</v>
      </c>
      <c r="E102" s="10" t="s">
        <v>282</v>
      </c>
      <c r="F102" s="10" t="s">
        <v>276</v>
      </c>
      <c r="G102" s="12">
        <v>464.87</v>
      </c>
      <c r="H102" s="12"/>
      <c r="I102" s="13">
        <v>6.45</v>
      </c>
      <c r="J102" s="10">
        <v>5.5</v>
      </c>
      <c r="K102" s="14">
        <v>5.81</v>
      </c>
      <c r="L102" s="10">
        <v>450</v>
      </c>
      <c r="M102" s="15">
        <f t="shared" si="8"/>
        <v>2614.5</v>
      </c>
      <c r="N102" s="10"/>
    </row>
    <row r="103" customHeight="1" spans="1:14">
      <c r="A103" s="10">
        <v>96</v>
      </c>
      <c r="B103" s="10" t="s">
        <v>272</v>
      </c>
      <c r="C103" s="11" t="s">
        <v>273</v>
      </c>
      <c r="D103" s="10" t="s">
        <v>283</v>
      </c>
      <c r="E103" s="10" t="s">
        <v>284</v>
      </c>
      <c r="F103" s="10" t="s">
        <v>276</v>
      </c>
      <c r="G103" s="12">
        <v>1334.28</v>
      </c>
      <c r="H103" s="12"/>
      <c r="I103" s="13">
        <v>19</v>
      </c>
      <c r="J103" s="10">
        <v>20</v>
      </c>
      <c r="K103" s="14">
        <v>16.67</v>
      </c>
      <c r="L103" s="10">
        <v>950</v>
      </c>
      <c r="M103" s="15">
        <f t="shared" si="8"/>
        <v>15836.5</v>
      </c>
      <c r="N103" s="10"/>
    </row>
    <row r="104" customHeight="1" spans="1:14">
      <c r="A104" s="10">
        <v>97</v>
      </c>
      <c r="B104" s="10" t="s">
        <v>272</v>
      </c>
      <c r="C104" s="11" t="s">
        <v>285</v>
      </c>
      <c r="D104" s="10" t="s">
        <v>286</v>
      </c>
      <c r="E104" s="10" t="s">
        <v>287</v>
      </c>
      <c r="F104" s="10" t="s">
        <v>276</v>
      </c>
      <c r="G104" s="12">
        <v>3176</v>
      </c>
      <c r="H104" s="12">
        <v>1133</v>
      </c>
      <c r="I104" s="13">
        <v>46.82</v>
      </c>
      <c r="J104" s="30">
        <v>45</v>
      </c>
      <c r="K104" s="30">
        <v>46.82</v>
      </c>
      <c r="L104" s="30">
        <v>1450</v>
      </c>
      <c r="M104" s="31">
        <f t="shared" si="8"/>
        <v>67889</v>
      </c>
      <c r="N104" s="10" t="s">
        <v>37</v>
      </c>
    </row>
    <row r="105" customHeight="1" spans="1:14">
      <c r="A105" s="10">
        <v>98</v>
      </c>
      <c r="B105" s="10" t="s">
        <v>272</v>
      </c>
      <c r="C105" s="11" t="s">
        <v>288</v>
      </c>
      <c r="D105" s="10" t="s">
        <v>289</v>
      </c>
      <c r="E105" s="10" t="s">
        <v>290</v>
      </c>
      <c r="F105" s="14" t="s">
        <v>291</v>
      </c>
      <c r="G105" s="12">
        <v>800</v>
      </c>
      <c r="H105" s="12"/>
      <c r="I105" s="13">
        <v>7.49</v>
      </c>
      <c r="J105" s="10">
        <v>10.6</v>
      </c>
      <c r="K105" s="10">
        <v>7.49</v>
      </c>
      <c r="L105" s="10">
        <v>450</v>
      </c>
      <c r="M105" s="15">
        <f t="shared" si="8"/>
        <v>3370.5</v>
      </c>
      <c r="N105" s="10"/>
    </row>
    <row r="106" customHeight="1" spans="1:14">
      <c r="A106" s="10">
        <v>99</v>
      </c>
      <c r="B106" s="10" t="s">
        <v>272</v>
      </c>
      <c r="C106" s="11" t="s">
        <v>292</v>
      </c>
      <c r="D106" s="10" t="s">
        <v>293</v>
      </c>
      <c r="E106" s="10" t="s">
        <v>294</v>
      </c>
      <c r="F106" s="10" t="s">
        <v>295</v>
      </c>
      <c r="G106" s="34">
        <v>2185.2</v>
      </c>
      <c r="H106" s="34"/>
      <c r="I106" s="13">
        <v>11.1</v>
      </c>
      <c r="J106" s="10">
        <v>20</v>
      </c>
      <c r="K106" s="10">
        <v>11.1</v>
      </c>
      <c r="L106" s="10">
        <v>950</v>
      </c>
      <c r="M106" s="15">
        <f t="shared" si="8"/>
        <v>10545</v>
      </c>
      <c r="N106" s="10"/>
    </row>
    <row r="107" customHeight="1" spans="1:14">
      <c r="A107" s="10">
        <v>100</v>
      </c>
      <c r="B107" s="10" t="s">
        <v>272</v>
      </c>
      <c r="C107" s="11" t="s">
        <v>292</v>
      </c>
      <c r="D107" s="10" t="s">
        <v>296</v>
      </c>
      <c r="E107" s="10" t="s">
        <v>297</v>
      </c>
      <c r="F107" s="10" t="s">
        <v>295</v>
      </c>
      <c r="G107" s="35"/>
      <c r="H107" s="35"/>
      <c r="I107" s="13">
        <v>16.12</v>
      </c>
      <c r="J107" s="10">
        <v>15</v>
      </c>
      <c r="K107" s="14">
        <v>16.12</v>
      </c>
      <c r="L107" s="10">
        <v>950</v>
      </c>
      <c r="M107" s="15">
        <f t="shared" si="8"/>
        <v>15314</v>
      </c>
      <c r="N107" s="10"/>
    </row>
    <row r="108" customHeight="1" spans="1:14">
      <c r="A108" s="10">
        <v>101</v>
      </c>
      <c r="B108" s="30" t="s">
        <v>272</v>
      </c>
      <c r="C108" s="30" t="s">
        <v>298</v>
      </c>
      <c r="D108" s="30" t="s">
        <v>299</v>
      </c>
      <c r="E108" s="30" t="s">
        <v>300</v>
      </c>
      <c r="F108" s="30" t="s">
        <v>298</v>
      </c>
      <c r="G108" s="13">
        <v>190.37</v>
      </c>
      <c r="H108" s="13">
        <v>432.43</v>
      </c>
      <c r="I108" s="13">
        <v>6.09</v>
      </c>
      <c r="J108" s="30">
        <v>6.3</v>
      </c>
      <c r="K108" s="30">
        <v>6.09</v>
      </c>
      <c r="L108" s="30">
        <v>450</v>
      </c>
      <c r="M108" s="31">
        <f t="shared" si="8"/>
        <v>2740.5</v>
      </c>
      <c r="N108" s="30"/>
    </row>
    <row r="109" customHeight="1" spans="1:14">
      <c r="A109" s="10">
        <v>102</v>
      </c>
      <c r="B109" s="30" t="s">
        <v>272</v>
      </c>
      <c r="C109" s="30" t="s">
        <v>301</v>
      </c>
      <c r="D109" s="30" t="s">
        <v>299</v>
      </c>
      <c r="E109" s="30" t="s">
        <v>302</v>
      </c>
      <c r="F109" s="30" t="s">
        <v>301</v>
      </c>
      <c r="G109" s="13">
        <v>137.38</v>
      </c>
      <c r="H109" s="13">
        <v>268.82</v>
      </c>
      <c r="I109" s="13">
        <v>5.39</v>
      </c>
      <c r="J109" s="30">
        <v>6</v>
      </c>
      <c r="K109" s="30">
        <v>5.07</v>
      </c>
      <c r="L109" s="30">
        <v>450</v>
      </c>
      <c r="M109" s="31">
        <f t="shared" si="8"/>
        <v>2281.5</v>
      </c>
      <c r="N109" s="30"/>
    </row>
    <row r="110" customHeight="1" spans="1:14">
      <c r="A110" s="10">
        <v>103</v>
      </c>
      <c r="B110" s="30" t="s">
        <v>272</v>
      </c>
      <c r="C110" s="30" t="s">
        <v>303</v>
      </c>
      <c r="D110" s="30" t="s">
        <v>299</v>
      </c>
      <c r="E110" s="30" t="s">
        <v>304</v>
      </c>
      <c r="F110" s="30" t="s">
        <v>303</v>
      </c>
      <c r="G110" s="13">
        <v>488.24</v>
      </c>
      <c r="H110" s="13">
        <v>496.11</v>
      </c>
      <c r="I110" s="13">
        <v>10.68</v>
      </c>
      <c r="J110" s="30">
        <v>10</v>
      </c>
      <c r="K110" s="30">
        <v>10.68</v>
      </c>
      <c r="L110" s="30">
        <v>950</v>
      </c>
      <c r="M110" s="31">
        <f t="shared" si="8"/>
        <v>10146</v>
      </c>
      <c r="N110" s="30"/>
    </row>
    <row r="111" customHeight="1" spans="1:14">
      <c r="A111" s="10">
        <v>104</v>
      </c>
      <c r="B111" s="10" t="s">
        <v>272</v>
      </c>
      <c r="C111" s="11" t="s">
        <v>305</v>
      </c>
      <c r="D111" s="10" t="s">
        <v>306</v>
      </c>
      <c r="E111" s="10" t="s">
        <v>307</v>
      </c>
      <c r="F111" s="10" t="s">
        <v>308</v>
      </c>
      <c r="G111" s="12">
        <v>487</v>
      </c>
      <c r="H111" s="12"/>
      <c r="I111" s="13">
        <v>5.95</v>
      </c>
      <c r="J111" s="10">
        <v>5.3</v>
      </c>
      <c r="K111" s="10">
        <v>5.95</v>
      </c>
      <c r="L111" s="10">
        <v>450</v>
      </c>
      <c r="M111" s="15">
        <f t="shared" si="8"/>
        <v>2677.5</v>
      </c>
      <c r="N111" s="10"/>
    </row>
    <row r="112" customHeight="1" spans="1:14">
      <c r="A112" s="10">
        <v>105</v>
      </c>
      <c r="B112" s="14" t="s">
        <v>272</v>
      </c>
      <c r="C112" s="36" t="s">
        <v>309</v>
      </c>
      <c r="D112" s="14" t="s">
        <v>310</v>
      </c>
      <c r="E112" s="14" t="s">
        <v>311</v>
      </c>
      <c r="F112" s="14" t="s">
        <v>312</v>
      </c>
      <c r="G112" s="37">
        <v>370.98</v>
      </c>
      <c r="H112" s="37">
        <v>50</v>
      </c>
      <c r="I112" s="13">
        <v>5.44</v>
      </c>
      <c r="J112" s="14">
        <v>6</v>
      </c>
      <c r="K112" s="14">
        <v>5.26</v>
      </c>
      <c r="L112" s="10">
        <v>450</v>
      </c>
      <c r="M112" s="15">
        <f t="shared" si="8"/>
        <v>2367</v>
      </c>
      <c r="N112" s="14"/>
    </row>
    <row r="113" customHeight="1" spans="1:14">
      <c r="A113" s="10">
        <v>106</v>
      </c>
      <c r="B113" s="10" t="s">
        <v>272</v>
      </c>
      <c r="C113" s="11" t="s">
        <v>313</v>
      </c>
      <c r="D113" s="10" t="s">
        <v>314</v>
      </c>
      <c r="E113" s="10" t="s">
        <v>315</v>
      </c>
      <c r="F113" s="10" t="s">
        <v>316</v>
      </c>
      <c r="G113" s="12">
        <v>899</v>
      </c>
      <c r="H113" s="12"/>
      <c r="I113" s="13">
        <v>10.11</v>
      </c>
      <c r="J113" s="10">
        <v>11</v>
      </c>
      <c r="K113" s="10">
        <v>10.11</v>
      </c>
      <c r="L113" s="10">
        <v>950</v>
      </c>
      <c r="M113" s="15">
        <f t="shared" si="8"/>
        <v>9604.5</v>
      </c>
      <c r="N113" s="10"/>
    </row>
    <row r="114" customHeight="1" spans="1:14">
      <c r="A114" s="10">
        <v>107</v>
      </c>
      <c r="B114" s="10" t="s">
        <v>272</v>
      </c>
      <c r="C114" s="10" t="s">
        <v>317</v>
      </c>
      <c r="D114" s="10" t="s">
        <v>314</v>
      </c>
      <c r="E114" s="10" t="s">
        <v>318</v>
      </c>
      <c r="F114" s="10" t="s">
        <v>317</v>
      </c>
      <c r="G114" s="12">
        <v>493.11</v>
      </c>
      <c r="H114" s="12"/>
      <c r="I114" s="13">
        <v>5.4</v>
      </c>
      <c r="J114" s="10">
        <v>5</v>
      </c>
      <c r="K114" s="10">
        <v>5.4</v>
      </c>
      <c r="L114" s="10">
        <v>450</v>
      </c>
      <c r="M114" s="15">
        <f t="shared" si="8"/>
        <v>2430</v>
      </c>
      <c r="N114" s="10"/>
    </row>
    <row r="115" customHeight="1" spans="1:14">
      <c r="A115" s="25"/>
      <c r="B115" s="25"/>
      <c r="C115" s="25" t="s">
        <v>85</v>
      </c>
      <c r="D115" s="25"/>
      <c r="E115" s="25"/>
      <c r="F115" s="25"/>
      <c r="G115" s="27">
        <f t="shared" ref="G115:K115" si="9">SUM(G99:G114)</f>
        <v>12931.98</v>
      </c>
      <c r="H115" s="27">
        <f t="shared" si="9"/>
        <v>2514.36</v>
      </c>
      <c r="I115" s="28">
        <f t="shared" si="9"/>
        <v>184.88</v>
      </c>
      <c r="J115" s="27">
        <f t="shared" si="9"/>
        <v>192.61</v>
      </c>
      <c r="K115" s="27">
        <f t="shared" si="9"/>
        <v>177.98</v>
      </c>
      <c r="L115" s="27"/>
      <c r="M115" s="29">
        <f>SUM(M99:M114)</f>
        <v>165251</v>
      </c>
      <c r="N115" s="25"/>
    </row>
    <row r="116" customHeight="1" spans="1:14">
      <c r="A116" s="10">
        <v>108</v>
      </c>
      <c r="B116" s="10" t="s">
        <v>319</v>
      </c>
      <c r="C116" s="10" t="s">
        <v>320</v>
      </c>
      <c r="D116" s="10" t="s">
        <v>321</v>
      </c>
      <c r="E116" s="10" t="s">
        <v>322</v>
      </c>
      <c r="F116" s="10" t="s">
        <v>323</v>
      </c>
      <c r="G116" s="12">
        <v>421.71</v>
      </c>
      <c r="H116" s="12"/>
      <c r="I116" s="13">
        <v>5.01</v>
      </c>
      <c r="J116" s="10">
        <v>6</v>
      </c>
      <c r="K116" s="10">
        <v>5.01</v>
      </c>
      <c r="L116" s="10">
        <v>450</v>
      </c>
      <c r="M116" s="15">
        <f t="shared" ref="M116:M128" si="10">K116*L116</f>
        <v>2254.5</v>
      </c>
      <c r="N116" s="10"/>
    </row>
    <row r="117" customHeight="1" spans="1:14">
      <c r="A117" s="10">
        <v>109</v>
      </c>
      <c r="B117" s="10" t="s">
        <v>319</v>
      </c>
      <c r="C117" s="10" t="s">
        <v>324</v>
      </c>
      <c r="D117" s="10" t="s">
        <v>325</v>
      </c>
      <c r="E117" s="10" t="s">
        <v>326</v>
      </c>
      <c r="F117" s="10" t="s">
        <v>327</v>
      </c>
      <c r="G117" s="12">
        <v>911.73</v>
      </c>
      <c r="H117" s="12"/>
      <c r="I117" s="13">
        <v>10.53</v>
      </c>
      <c r="J117" s="10">
        <v>11</v>
      </c>
      <c r="K117" s="10">
        <v>10.53</v>
      </c>
      <c r="L117" s="10">
        <v>950</v>
      </c>
      <c r="M117" s="15">
        <f t="shared" si="10"/>
        <v>10003.5</v>
      </c>
      <c r="N117" s="10"/>
    </row>
    <row r="118" customHeight="1" spans="1:14">
      <c r="A118" s="10">
        <v>110</v>
      </c>
      <c r="B118" s="10" t="s">
        <v>319</v>
      </c>
      <c r="C118" s="38" t="s">
        <v>328</v>
      </c>
      <c r="D118" s="10" t="s">
        <v>329</v>
      </c>
      <c r="E118" s="10" t="s">
        <v>330</v>
      </c>
      <c r="F118" s="10" t="s">
        <v>331</v>
      </c>
      <c r="G118" s="12">
        <v>605.37</v>
      </c>
      <c r="H118" s="12"/>
      <c r="I118" s="13">
        <v>5.05</v>
      </c>
      <c r="J118" s="10">
        <v>5.5</v>
      </c>
      <c r="K118" s="10">
        <v>5.05</v>
      </c>
      <c r="L118" s="10">
        <v>450</v>
      </c>
      <c r="M118" s="15">
        <f t="shared" si="10"/>
        <v>2272.5</v>
      </c>
      <c r="N118" s="14"/>
    </row>
    <row r="119" customHeight="1" spans="1:14">
      <c r="A119" s="10">
        <v>111</v>
      </c>
      <c r="B119" s="10" t="s">
        <v>319</v>
      </c>
      <c r="C119" s="38" t="s">
        <v>332</v>
      </c>
      <c r="D119" s="10" t="s">
        <v>329</v>
      </c>
      <c r="E119" s="10" t="s">
        <v>333</v>
      </c>
      <c r="F119" s="10" t="s">
        <v>334</v>
      </c>
      <c r="G119" s="12">
        <v>527.54</v>
      </c>
      <c r="H119" s="12"/>
      <c r="I119" s="13">
        <v>6.5</v>
      </c>
      <c r="J119" s="10">
        <v>7</v>
      </c>
      <c r="K119" s="10">
        <v>6.5</v>
      </c>
      <c r="L119" s="10">
        <v>450</v>
      </c>
      <c r="M119" s="15">
        <f t="shared" si="10"/>
        <v>2925</v>
      </c>
      <c r="N119" s="10"/>
    </row>
    <row r="120" customHeight="1" spans="1:14">
      <c r="A120" s="10">
        <v>112</v>
      </c>
      <c r="B120" s="10" t="s">
        <v>319</v>
      </c>
      <c r="C120" s="10" t="s">
        <v>335</v>
      </c>
      <c r="D120" s="10" t="s">
        <v>336</v>
      </c>
      <c r="E120" s="10" t="s">
        <v>337</v>
      </c>
      <c r="F120" s="10" t="s">
        <v>338</v>
      </c>
      <c r="G120" s="12">
        <v>742.89</v>
      </c>
      <c r="H120" s="12">
        <v>847.44</v>
      </c>
      <c r="I120" s="13">
        <v>19.35</v>
      </c>
      <c r="J120" s="10">
        <v>17.19</v>
      </c>
      <c r="K120" s="10">
        <v>19.35</v>
      </c>
      <c r="L120" s="10">
        <v>950</v>
      </c>
      <c r="M120" s="15">
        <f t="shared" si="10"/>
        <v>18382.5</v>
      </c>
      <c r="N120" s="10"/>
    </row>
    <row r="121" customHeight="1" spans="1:14">
      <c r="A121" s="10">
        <v>113</v>
      </c>
      <c r="B121" s="10" t="s">
        <v>319</v>
      </c>
      <c r="C121" s="10" t="s">
        <v>339</v>
      </c>
      <c r="D121" s="10" t="s">
        <v>340</v>
      </c>
      <c r="E121" s="10" t="s">
        <v>341</v>
      </c>
      <c r="F121" s="10" t="s">
        <v>339</v>
      </c>
      <c r="G121" s="12">
        <v>324.11</v>
      </c>
      <c r="H121" s="12">
        <v>565.21</v>
      </c>
      <c r="I121" s="13">
        <v>7.47</v>
      </c>
      <c r="J121" s="10">
        <v>11</v>
      </c>
      <c r="K121" s="10">
        <v>7.47</v>
      </c>
      <c r="L121" s="10">
        <v>450</v>
      </c>
      <c r="M121" s="15">
        <f t="shared" si="10"/>
        <v>3361.5</v>
      </c>
      <c r="N121" s="10"/>
    </row>
    <row r="122" customHeight="1" spans="1:14">
      <c r="A122" s="10">
        <v>114</v>
      </c>
      <c r="B122" s="10" t="s">
        <v>319</v>
      </c>
      <c r="C122" s="10" t="s">
        <v>342</v>
      </c>
      <c r="D122" s="10" t="s">
        <v>340</v>
      </c>
      <c r="E122" s="10" t="s">
        <v>343</v>
      </c>
      <c r="F122" s="10" t="s">
        <v>342</v>
      </c>
      <c r="G122" s="12">
        <v>254.56</v>
      </c>
      <c r="H122" s="12">
        <v>325.67</v>
      </c>
      <c r="I122" s="13">
        <v>5.09</v>
      </c>
      <c r="J122" s="10">
        <v>5.1</v>
      </c>
      <c r="K122" s="10">
        <v>5.09</v>
      </c>
      <c r="L122" s="10">
        <v>450</v>
      </c>
      <c r="M122" s="15">
        <f t="shared" si="10"/>
        <v>2290.5</v>
      </c>
      <c r="N122" s="10"/>
    </row>
    <row r="123" customHeight="1" spans="1:14">
      <c r="A123" s="10">
        <v>115</v>
      </c>
      <c r="B123" s="10" t="s">
        <v>319</v>
      </c>
      <c r="C123" s="10" t="s">
        <v>344</v>
      </c>
      <c r="D123" s="10" t="s">
        <v>340</v>
      </c>
      <c r="E123" s="10" t="s">
        <v>345</v>
      </c>
      <c r="F123" s="10" t="s">
        <v>344</v>
      </c>
      <c r="G123" s="12">
        <v>351.57</v>
      </c>
      <c r="H123" s="12">
        <v>210.7</v>
      </c>
      <c r="I123" s="13">
        <v>4.45</v>
      </c>
      <c r="J123" s="10">
        <v>5.5</v>
      </c>
      <c r="K123" s="10">
        <v>4.45</v>
      </c>
      <c r="L123" s="14">
        <v>1450</v>
      </c>
      <c r="M123" s="15">
        <f t="shared" si="10"/>
        <v>6452.5</v>
      </c>
      <c r="N123" s="10" t="s">
        <v>37</v>
      </c>
    </row>
    <row r="124" customHeight="1" spans="1:14">
      <c r="A124" s="10">
        <v>116</v>
      </c>
      <c r="B124" s="10" t="s">
        <v>319</v>
      </c>
      <c r="C124" s="10" t="s">
        <v>346</v>
      </c>
      <c r="D124" s="10" t="s">
        <v>347</v>
      </c>
      <c r="E124" s="10" t="s">
        <v>348</v>
      </c>
      <c r="F124" s="10" t="s">
        <v>346</v>
      </c>
      <c r="G124" s="12">
        <v>885.54</v>
      </c>
      <c r="H124" s="12"/>
      <c r="I124" s="13">
        <v>9.77</v>
      </c>
      <c r="J124" s="10">
        <v>10.04</v>
      </c>
      <c r="K124" s="10">
        <v>9.77</v>
      </c>
      <c r="L124" s="10">
        <v>450</v>
      </c>
      <c r="M124" s="15">
        <f t="shared" si="10"/>
        <v>4396.5</v>
      </c>
      <c r="N124" s="10"/>
    </row>
    <row r="125" customHeight="1" spans="1:14">
      <c r="A125" s="10">
        <v>117</v>
      </c>
      <c r="B125" s="10" t="s">
        <v>319</v>
      </c>
      <c r="C125" s="10" t="s">
        <v>349</v>
      </c>
      <c r="D125" s="10" t="s">
        <v>350</v>
      </c>
      <c r="E125" s="10" t="s">
        <v>351</v>
      </c>
      <c r="F125" s="10" t="s">
        <v>352</v>
      </c>
      <c r="G125" s="12">
        <v>574.9</v>
      </c>
      <c r="H125" s="12"/>
      <c r="I125" s="13">
        <v>7.71</v>
      </c>
      <c r="J125" s="10">
        <v>8</v>
      </c>
      <c r="K125" s="14">
        <v>7.18</v>
      </c>
      <c r="L125" s="10">
        <v>450</v>
      </c>
      <c r="M125" s="15">
        <f t="shared" si="10"/>
        <v>3231</v>
      </c>
      <c r="N125" s="10"/>
    </row>
    <row r="126" customHeight="1" spans="1:14">
      <c r="A126" s="10">
        <v>118</v>
      </c>
      <c r="B126" s="10" t="s">
        <v>319</v>
      </c>
      <c r="C126" s="11" t="s">
        <v>353</v>
      </c>
      <c r="D126" s="10" t="s">
        <v>354</v>
      </c>
      <c r="E126" s="10" t="s">
        <v>355</v>
      </c>
      <c r="F126" s="10" t="s">
        <v>356</v>
      </c>
      <c r="G126" s="12">
        <v>447.83</v>
      </c>
      <c r="H126" s="12"/>
      <c r="I126" s="13">
        <v>7.57</v>
      </c>
      <c r="J126" s="10">
        <v>7</v>
      </c>
      <c r="K126" s="14">
        <v>5.59</v>
      </c>
      <c r="L126" s="10">
        <v>450</v>
      </c>
      <c r="M126" s="15">
        <f t="shared" si="10"/>
        <v>2515.5</v>
      </c>
      <c r="N126" s="10"/>
    </row>
    <row r="127" customHeight="1" spans="1:14">
      <c r="A127" s="10">
        <v>119</v>
      </c>
      <c r="B127" s="10" t="s">
        <v>319</v>
      </c>
      <c r="C127" s="38" t="s">
        <v>357</v>
      </c>
      <c r="D127" s="10" t="s">
        <v>358</v>
      </c>
      <c r="E127" s="10" t="s">
        <v>359</v>
      </c>
      <c r="F127" s="10" t="s">
        <v>360</v>
      </c>
      <c r="G127" s="12">
        <v>756.08</v>
      </c>
      <c r="H127" s="12"/>
      <c r="I127" s="13">
        <v>8.99</v>
      </c>
      <c r="J127" s="10">
        <v>10</v>
      </c>
      <c r="K127" s="10">
        <v>8.99</v>
      </c>
      <c r="L127" s="10">
        <v>450</v>
      </c>
      <c r="M127" s="15">
        <f t="shared" si="10"/>
        <v>4045.5</v>
      </c>
      <c r="N127" s="10"/>
    </row>
    <row r="128" customHeight="1" spans="1:14">
      <c r="A128" s="10">
        <v>120</v>
      </c>
      <c r="B128" s="10" t="s">
        <v>319</v>
      </c>
      <c r="C128" s="11" t="s">
        <v>353</v>
      </c>
      <c r="D128" s="10" t="s">
        <v>361</v>
      </c>
      <c r="E128" s="10" t="s">
        <v>362</v>
      </c>
      <c r="F128" s="10" t="s">
        <v>363</v>
      </c>
      <c r="G128" s="12">
        <v>1082.2</v>
      </c>
      <c r="H128" s="12"/>
      <c r="I128" s="13">
        <v>12.03</v>
      </c>
      <c r="J128" s="10">
        <v>12</v>
      </c>
      <c r="K128" s="10">
        <v>12.03</v>
      </c>
      <c r="L128" s="10">
        <v>950</v>
      </c>
      <c r="M128" s="15">
        <f t="shared" si="10"/>
        <v>11428.5</v>
      </c>
      <c r="N128" s="10"/>
    </row>
    <row r="129" customHeight="1" spans="1:14">
      <c r="A129" s="25"/>
      <c r="B129" s="25"/>
      <c r="C129" s="25" t="s">
        <v>85</v>
      </c>
      <c r="D129" s="25"/>
      <c r="E129" s="25"/>
      <c r="F129" s="25"/>
      <c r="G129" s="27">
        <f t="shared" ref="G129:K129" si="11">SUM(G116:G128)</f>
        <v>7886.03</v>
      </c>
      <c r="H129" s="27">
        <f t="shared" si="11"/>
        <v>1949.02</v>
      </c>
      <c r="I129" s="28">
        <f t="shared" si="11"/>
        <v>109.52</v>
      </c>
      <c r="J129" s="25">
        <f t="shared" si="11"/>
        <v>115.33</v>
      </c>
      <c r="K129" s="25">
        <f t="shared" si="11"/>
        <v>107.01</v>
      </c>
      <c r="L129" s="25"/>
      <c r="M129" s="29">
        <f>SUM(M116:M128)</f>
        <v>73559.5</v>
      </c>
      <c r="N129" s="25"/>
    </row>
    <row r="130" customHeight="1" spans="1:14">
      <c r="A130" s="14">
        <v>121</v>
      </c>
      <c r="B130" s="14" t="s">
        <v>364</v>
      </c>
      <c r="C130" s="14" t="s">
        <v>365</v>
      </c>
      <c r="D130" s="14" t="s">
        <v>366</v>
      </c>
      <c r="E130" s="14" t="s">
        <v>367</v>
      </c>
      <c r="F130" s="14" t="s">
        <v>365</v>
      </c>
      <c r="G130" s="37">
        <v>586</v>
      </c>
      <c r="H130" s="37">
        <v>342</v>
      </c>
      <c r="I130" s="13">
        <v>18.29</v>
      </c>
      <c r="J130" s="14">
        <v>12</v>
      </c>
      <c r="K130" s="14">
        <v>11.6</v>
      </c>
      <c r="L130" s="10">
        <v>950</v>
      </c>
      <c r="M130" s="15">
        <f t="shared" ref="M130:M138" si="12">K130*L130</f>
        <v>11020</v>
      </c>
      <c r="N130" s="14"/>
    </row>
    <row r="131" customHeight="1" spans="1:14">
      <c r="A131" s="14">
        <v>122</v>
      </c>
      <c r="B131" s="14" t="s">
        <v>364</v>
      </c>
      <c r="C131" s="36" t="s">
        <v>368</v>
      </c>
      <c r="D131" s="14" t="s">
        <v>369</v>
      </c>
      <c r="E131" s="14" t="s">
        <v>370</v>
      </c>
      <c r="F131" s="14" t="s">
        <v>371</v>
      </c>
      <c r="G131" s="39">
        <v>4001.93</v>
      </c>
      <c r="H131" s="39"/>
      <c r="I131" s="13">
        <v>50.79</v>
      </c>
      <c r="J131" s="14">
        <v>50</v>
      </c>
      <c r="K131" s="14">
        <v>48.01</v>
      </c>
      <c r="L131" s="14">
        <v>1450</v>
      </c>
      <c r="M131" s="15">
        <f t="shared" si="12"/>
        <v>69614.5</v>
      </c>
      <c r="N131" s="14"/>
    </row>
    <row r="132" customHeight="1" spans="1:14">
      <c r="A132" s="14">
        <v>123</v>
      </c>
      <c r="B132" s="14" t="s">
        <v>364</v>
      </c>
      <c r="C132" s="36" t="s">
        <v>368</v>
      </c>
      <c r="D132" s="14" t="s">
        <v>369</v>
      </c>
      <c r="E132" s="14" t="s">
        <v>370</v>
      </c>
      <c r="F132" s="14" t="s">
        <v>371</v>
      </c>
      <c r="G132" s="40"/>
      <c r="H132" s="40"/>
      <c r="I132" s="13">
        <v>2.01</v>
      </c>
      <c r="J132" s="14">
        <v>2</v>
      </c>
      <c r="K132" s="14">
        <v>2.01</v>
      </c>
      <c r="L132" s="14">
        <v>1450</v>
      </c>
      <c r="M132" s="15">
        <f t="shared" si="12"/>
        <v>2914.5</v>
      </c>
      <c r="N132" s="14" t="s">
        <v>37</v>
      </c>
    </row>
    <row r="133" customHeight="1" spans="1:14">
      <c r="A133" s="14">
        <v>124</v>
      </c>
      <c r="B133" s="14" t="s">
        <v>364</v>
      </c>
      <c r="C133" s="36" t="s">
        <v>372</v>
      </c>
      <c r="D133" s="14" t="s">
        <v>373</v>
      </c>
      <c r="E133" s="14" t="s">
        <v>374</v>
      </c>
      <c r="F133" s="14" t="s">
        <v>375</v>
      </c>
      <c r="G133" s="37">
        <v>589.67</v>
      </c>
      <c r="H133" s="37">
        <v>285.44</v>
      </c>
      <c r="I133" s="13">
        <v>5.92</v>
      </c>
      <c r="J133" s="14">
        <v>11</v>
      </c>
      <c r="K133" s="14">
        <v>5.92</v>
      </c>
      <c r="L133" s="10">
        <v>450</v>
      </c>
      <c r="M133" s="15">
        <f t="shared" si="12"/>
        <v>2664</v>
      </c>
      <c r="N133" s="14"/>
    </row>
    <row r="134" customHeight="1" spans="1:14">
      <c r="A134" s="14">
        <v>125</v>
      </c>
      <c r="B134" s="14" t="s">
        <v>364</v>
      </c>
      <c r="C134" s="36" t="s">
        <v>376</v>
      </c>
      <c r="D134" s="14" t="s">
        <v>377</v>
      </c>
      <c r="E134" s="14" t="s">
        <v>378</v>
      </c>
      <c r="F134" s="14" t="s">
        <v>379</v>
      </c>
      <c r="G134" s="37">
        <v>444.91</v>
      </c>
      <c r="H134" s="37"/>
      <c r="I134" s="13">
        <v>3.77</v>
      </c>
      <c r="J134" s="14">
        <v>3.8</v>
      </c>
      <c r="K134" s="14">
        <v>3.77</v>
      </c>
      <c r="L134" s="14">
        <v>1450</v>
      </c>
      <c r="M134" s="15">
        <f t="shared" si="12"/>
        <v>5466.5</v>
      </c>
      <c r="N134" s="10" t="s">
        <v>37</v>
      </c>
    </row>
    <row r="135" customHeight="1" spans="1:14">
      <c r="A135" s="14">
        <v>126</v>
      </c>
      <c r="B135" s="14" t="s">
        <v>364</v>
      </c>
      <c r="C135" s="14" t="s">
        <v>380</v>
      </c>
      <c r="D135" s="14" t="s">
        <v>377</v>
      </c>
      <c r="E135" s="14" t="s">
        <v>381</v>
      </c>
      <c r="F135" s="14" t="s">
        <v>380</v>
      </c>
      <c r="G135" s="37">
        <v>316.28</v>
      </c>
      <c r="H135" s="37"/>
      <c r="I135" s="13">
        <v>4.03</v>
      </c>
      <c r="J135" s="14">
        <v>3.9</v>
      </c>
      <c r="K135" s="14">
        <v>3.95</v>
      </c>
      <c r="L135" s="14">
        <v>1450</v>
      </c>
      <c r="M135" s="15">
        <f t="shared" si="12"/>
        <v>5727.5</v>
      </c>
      <c r="N135" s="10" t="s">
        <v>37</v>
      </c>
    </row>
    <row r="136" customHeight="1" spans="1:14">
      <c r="A136" s="14">
        <v>127</v>
      </c>
      <c r="B136" s="14" t="s">
        <v>364</v>
      </c>
      <c r="C136" s="14" t="s">
        <v>382</v>
      </c>
      <c r="D136" s="14" t="s">
        <v>383</v>
      </c>
      <c r="E136" s="14" t="s">
        <v>384</v>
      </c>
      <c r="F136" s="14" t="s">
        <v>382</v>
      </c>
      <c r="G136" s="37">
        <v>266.7</v>
      </c>
      <c r="H136" s="37">
        <v>244.61</v>
      </c>
      <c r="I136" s="13">
        <v>6.66</v>
      </c>
      <c r="J136" s="14">
        <v>7</v>
      </c>
      <c r="K136" s="14">
        <v>6.39</v>
      </c>
      <c r="L136" s="10">
        <v>450</v>
      </c>
      <c r="M136" s="15">
        <f t="shared" si="12"/>
        <v>2875.5</v>
      </c>
      <c r="N136" s="14"/>
    </row>
    <row r="137" customHeight="1" spans="1:14">
      <c r="A137" s="14">
        <v>128</v>
      </c>
      <c r="B137" s="14" t="s">
        <v>364</v>
      </c>
      <c r="C137" s="14" t="s">
        <v>385</v>
      </c>
      <c r="D137" s="14" t="s">
        <v>383</v>
      </c>
      <c r="E137" s="14" t="s">
        <v>386</v>
      </c>
      <c r="F137" s="14" t="s">
        <v>385</v>
      </c>
      <c r="G137" s="37">
        <v>297.28</v>
      </c>
      <c r="H137" s="37">
        <v>214.96</v>
      </c>
      <c r="I137" s="13">
        <v>5.08</v>
      </c>
      <c r="J137" s="14">
        <v>5</v>
      </c>
      <c r="K137" s="14">
        <v>5.08</v>
      </c>
      <c r="L137" s="10">
        <v>450</v>
      </c>
      <c r="M137" s="15">
        <f t="shared" si="12"/>
        <v>2286</v>
      </c>
      <c r="N137" s="14"/>
    </row>
    <row r="138" customHeight="1" spans="1:14">
      <c r="A138" s="14">
        <v>129</v>
      </c>
      <c r="B138" s="14" t="s">
        <v>364</v>
      </c>
      <c r="C138" s="14" t="s">
        <v>387</v>
      </c>
      <c r="D138" s="14" t="s">
        <v>388</v>
      </c>
      <c r="E138" s="14" t="s">
        <v>389</v>
      </c>
      <c r="F138" s="14" t="s">
        <v>387</v>
      </c>
      <c r="G138" s="37">
        <v>286</v>
      </c>
      <c r="H138" s="37"/>
      <c r="I138" s="13">
        <v>3.43</v>
      </c>
      <c r="J138" s="14">
        <v>3</v>
      </c>
      <c r="K138" s="14">
        <v>3.43</v>
      </c>
      <c r="L138" s="14">
        <v>1450</v>
      </c>
      <c r="M138" s="15">
        <f t="shared" si="12"/>
        <v>4973.5</v>
      </c>
      <c r="N138" s="10" t="s">
        <v>37</v>
      </c>
    </row>
    <row r="139" customHeight="1" spans="1:14">
      <c r="A139" s="25"/>
      <c r="B139" s="25"/>
      <c r="C139" s="25" t="s">
        <v>85</v>
      </c>
      <c r="D139" s="25"/>
      <c r="E139" s="25"/>
      <c r="F139" s="25"/>
      <c r="G139" s="27">
        <f t="shared" ref="G139:K139" si="13">SUM(G130:G138)</f>
        <v>6788.77</v>
      </c>
      <c r="H139" s="27">
        <f t="shared" si="13"/>
        <v>1087.01</v>
      </c>
      <c r="I139" s="28">
        <f t="shared" si="13"/>
        <v>99.98</v>
      </c>
      <c r="J139" s="25">
        <f t="shared" si="13"/>
        <v>97.7</v>
      </c>
      <c r="K139" s="25">
        <f t="shared" si="13"/>
        <v>90.16</v>
      </c>
      <c r="L139" s="25"/>
      <c r="M139" s="29">
        <f>SUM(M130:M138)</f>
        <v>107542</v>
      </c>
      <c r="N139" s="25"/>
    </row>
    <row r="140" customHeight="1" spans="1:14">
      <c r="A140" s="10">
        <v>130</v>
      </c>
      <c r="B140" s="10" t="s">
        <v>390</v>
      </c>
      <c r="C140" s="41" t="s">
        <v>391</v>
      </c>
      <c r="D140" s="10" t="s">
        <v>392</v>
      </c>
      <c r="E140" s="10" t="s">
        <v>393</v>
      </c>
      <c r="F140" s="10" t="s">
        <v>394</v>
      </c>
      <c r="G140" s="12">
        <v>687.03</v>
      </c>
      <c r="H140" s="37">
        <v>224.45</v>
      </c>
      <c r="I140" s="13">
        <v>9.04</v>
      </c>
      <c r="J140" s="10">
        <v>10</v>
      </c>
      <c r="K140" s="10">
        <v>9.04</v>
      </c>
      <c r="L140" s="14">
        <v>1450</v>
      </c>
      <c r="M140" s="15">
        <f t="shared" ref="M140:M145" si="14">K140*L140</f>
        <v>13108</v>
      </c>
      <c r="N140" s="10" t="s">
        <v>37</v>
      </c>
    </row>
    <row r="141" customHeight="1" spans="1:14">
      <c r="A141" s="10">
        <v>131</v>
      </c>
      <c r="B141" s="10" t="s">
        <v>390</v>
      </c>
      <c r="C141" s="10" t="s">
        <v>395</v>
      </c>
      <c r="D141" s="10" t="s">
        <v>392</v>
      </c>
      <c r="E141" s="10" t="s">
        <v>396</v>
      </c>
      <c r="F141" s="10" t="s">
        <v>397</v>
      </c>
      <c r="G141" s="12">
        <v>447.46</v>
      </c>
      <c r="H141" s="12"/>
      <c r="I141" s="13">
        <v>7.08</v>
      </c>
      <c r="J141" s="10">
        <v>7.02</v>
      </c>
      <c r="K141" s="14">
        <v>5.59</v>
      </c>
      <c r="L141" s="10">
        <v>450</v>
      </c>
      <c r="M141" s="15">
        <f t="shared" si="14"/>
        <v>2515.5</v>
      </c>
      <c r="N141" s="10"/>
    </row>
    <row r="142" ht="27" customHeight="1" spans="1:14">
      <c r="A142" s="10">
        <v>132</v>
      </c>
      <c r="B142" s="14" t="s">
        <v>390</v>
      </c>
      <c r="C142" s="36" t="s">
        <v>398</v>
      </c>
      <c r="D142" s="14" t="s">
        <v>392</v>
      </c>
      <c r="E142" s="14" t="s">
        <v>399</v>
      </c>
      <c r="F142" s="14" t="s">
        <v>400</v>
      </c>
      <c r="G142" s="37">
        <v>244.73</v>
      </c>
      <c r="H142" s="37"/>
      <c r="I142" s="13">
        <v>2.8</v>
      </c>
      <c r="J142" s="14">
        <v>3.5</v>
      </c>
      <c r="K142" s="14">
        <v>2.8</v>
      </c>
      <c r="L142" s="14">
        <v>1450</v>
      </c>
      <c r="M142" s="15">
        <f t="shared" si="14"/>
        <v>4060</v>
      </c>
      <c r="N142" s="36" t="s">
        <v>37</v>
      </c>
    </row>
    <row r="143" customHeight="1" spans="1:14">
      <c r="A143" s="10">
        <v>133</v>
      </c>
      <c r="B143" s="10" t="s">
        <v>390</v>
      </c>
      <c r="C143" s="10" t="s">
        <v>401</v>
      </c>
      <c r="D143" s="10" t="s">
        <v>402</v>
      </c>
      <c r="E143" s="10" t="s">
        <v>403</v>
      </c>
      <c r="F143" s="10" t="s">
        <v>404</v>
      </c>
      <c r="G143" s="12">
        <v>513.6</v>
      </c>
      <c r="H143" s="12"/>
      <c r="I143" s="13">
        <v>5.14</v>
      </c>
      <c r="J143" s="10">
        <v>5.5</v>
      </c>
      <c r="K143" s="10">
        <v>5.14</v>
      </c>
      <c r="L143" s="10">
        <v>450</v>
      </c>
      <c r="M143" s="15">
        <f t="shared" si="14"/>
        <v>2313</v>
      </c>
      <c r="N143" s="10"/>
    </row>
    <row r="144" customHeight="1" spans="1:14">
      <c r="A144" s="10">
        <v>134</v>
      </c>
      <c r="B144" s="10" t="s">
        <v>390</v>
      </c>
      <c r="C144" s="38" t="s">
        <v>405</v>
      </c>
      <c r="D144" s="10" t="s">
        <v>406</v>
      </c>
      <c r="E144" s="10" t="s">
        <v>407</v>
      </c>
      <c r="F144" s="10" t="s">
        <v>408</v>
      </c>
      <c r="G144" s="12">
        <v>466.33</v>
      </c>
      <c r="H144" s="12"/>
      <c r="I144" s="13">
        <v>5.97</v>
      </c>
      <c r="J144" s="10">
        <v>6</v>
      </c>
      <c r="K144" s="14">
        <v>5.82</v>
      </c>
      <c r="L144" s="10">
        <v>450</v>
      </c>
      <c r="M144" s="15">
        <f t="shared" si="14"/>
        <v>2619</v>
      </c>
      <c r="N144" s="10"/>
    </row>
    <row r="145" customHeight="1" spans="1:14">
      <c r="A145" s="10">
        <v>135</v>
      </c>
      <c r="B145" s="10" t="s">
        <v>390</v>
      </c>
      <c r="C145" s="38" t="s">
        <v>409</v>
      </c>
      <c r="D145" s="10" t="s">
        <v>392</v>
      </c>
      <c r="E145" s="10" t="s">
        <v>410</v>
      </c>
      <c r="F145" s="10" t="s">
        <v>409</v>
      </c>
      <c r="G145" s="12">
        <v>339.54</v>
      </c>
      <c r="H145" s="12">
        <v>70</v>
      </c>
      <c r="I145" s="13">
        <v>5.14</v>
      </c>
      <c r="J145" s="10">
        <v>5.31</v>
      </c>
      <c r="K145" s="14">
        <v>5.11</v>
      </c>
      <c r="L145" s="10">
        <v>450</v>
      </c>
      <c r="M145" s="15">
        <f t="shared" si="14"/>
        <v>2299.5</v>
      </c>
      <c r="N145" s="10"/>
    </row>
    <row r="146" customHeight="1" spans="1:14">
      <c r="A146" s="25"/>
      <c r="B146" s="25"/>
      <c r="C146" s="25" t="s">
        <v>85</v>
      </c>
      <c r="D146" s="25"/>
      <c r="E146" s="25"/>
      <c r="F146" s="25"/>
      <c r="G146" s="27">
        <f t="shared" ref="G146:K146" si="15">SUM(G140:G145)</f>
        <v>2698.69</v>
      </c>
      <c r="H146" s="27">
        <f t="shared" si="15"/>
        <v>294.45</v>
      </c>
      <c r="I146" s="28">
        <f t="shared" si="15"/>
        <v>35.17</v>
      </c>
      <c r="J146" s="25">
        <f t="shared" si="15"/>
        <v>37.33</v>
      </c>
      <c r="K146" s="25">
        <f t="shared" si="15"/>
        <v>33.5</v>
      </c>
      <c r="L146" s="25"/>
      <c r="M146" s="29">
        <f>SUM(M140:M145)</f>
        <v>26915</v>
      </c>
      <c r="N146" s="25"/>
    </row>
    <row r="147" customHeight="1" spans="1:14">
      <c r="A147" s="10">
        <v>134</v>
      </c>
      <c r="B147" s="10" t="s">
        <v>411</v>
      </c>
      <c r="C147" s="11" t="s">
        <v>412</v>
      </c>
      <c r="D147" s="10" t="s">
        <v>413</v>
      </c>
      <c r="E147" s="10" t="s">
        <v>414</v>
      </c>
      <c r="F147" s="10" t="s">
        <v>415</v>
      </c>
      <c r="G147" s="12">
        <v>2700</v>
      </c>
      <c r="H147" s="12"/>
      <c r="I147" s="13">
        <v>32.73</v>
      </c>
      <c r="J147" s="10">
        <v>30.48</v>
      </c>
      <c r="K147" s="10">
        <v>32.73</v>
      </c>
      <c r="L147" s="14">
        <v>1450</v>
      </c>
      <c r="M147" s="15">
        <f t="shared" ref="M147:M150" si="16">K147*L147</f>
        <v>47458.5</v>
      </c>
      <c r="N147" s="10"/>
    </row>
    <row r="148" customHeight="1" spans="1:14">
      <c r="A148" s="10">
        <v>135</v>
      </c>
      <c r="B148" s="10" t="s">
        <v>411</v>
      </c>
      <c r="C148" s="11" t="s">
        <v>416</v>
      </c>
      <c r="D148" s="10" t="s">
        <v>417</v>
      </c>
      <c r="E148" s="10" t="s">
        <v>418</v>
      </c>
      <c r="F148" s="10" t="s">
        <v>419</v>
      </c>
      <c r="G148" s="12">
        <v>1169.75</v>
      </c>
      <c r="H148" s="12"/>
      <c r="I148" s="13">
        <v>9.46</v>
      </c>
      <c r="J148" s="10">
        <v>10</v>
      </c>
      <c r="K148" s="14">
        <v>9.46</v>
      </c>
      <c r="L148" s="10">
        <v>450</v>
      </c>
      <c r="M148" s="15">
        <f t="shared" si="16"/>
        <v>4257</v>
      </c>
      <c r="N148" s="10"/>
    </row>
    <row r="149" customHeight="1" spans="1:14">
      <c r="A149" s="10">
        <v>136</v>
      </c>
      <c r="B149" s="10" t="s">
        <v>411</v>
      </c>
      <c r="C149" s="11" t="s">
        <v>398</v>
      </c>
      <c r="D149" s="10" t="s">
        <v>420</v>
      </c>
      <c r="E149" s="10" t="s">
        <v>421</v>
      </c>
      <c r="F149" s="10" t="s">
        <v>400</v>
      </c>
      <c r="G149" s="12">
        <v>875</v>
      </c>
      <c r="H149" s="12"/>
      <c r="I149" s="13">
        <v>5.42</v>
      </c>
      <c r="J149" s="10">
        <v>5.5</v>
      </c>
      <c r="K149" s="10">
        <v>5.42</v>
      </c>
      <c r="L149" s="10">
        <v>1450</v>
      </c>
      <c r="M149" s="15">
        <f t="shared" si="16"/>
        <v>7859</v>
      </c>
      <c r="N149" s="10" t="s">
        <v>37</v>
      </c>
    </row>
    <row r="150" customHeight="1" spans="1:14">
      <c r="A150" s="10">
        <v>137</v>
      </c>
      <c r="B150" s="10" t="s">
        <v>411</v>
      </c>
      <c r="C150" s="41" t="s">
        <v>422</v>
      </c>
      <c r="D150" s="10" t="s">
        <v>423</v>
      </c>
      <c r="E150" s="10" t="s">
        <v>424</v>
      </c>
      <c r="F150" s="10" t="s">
        <v>425</v>
      </c>
      <c r="G150" s="12">
        <v>488.83</v>
      </c>
      <c r="H150" s="12"/>
      <c r="I150" s="13">
        <v>5.65</v>
      </c>
      <c r="J150" s="10">
        <v>5</v>
      </c>
      <c r="K150" s="10">
        <v>5.65</v>
      </c>
      <c r="L150" s="10">
        <v>450</v>
      </c>
      <c r="M150" s="15">
        <f t="shared" si="16"/>
        <v>2542.5</v>
      </c>
      <c r="N150" s="10"/>
    </row>
    <row r="151" customHeight="1" spans="1:14">
      <c r="A151" s="10"/>
      <c r="B151" s="25"/>
      <c r="C151" s="25" t="s">
        <v>85</v>
      </c>
      <c r="D151" s="25"/>
      <c r="E151" s="25"/>
      <c r="F151" s="25"/>
      <c r="G151" s="27">
        <f t="shared" ref="G151:K151" si="17">SUM(G147:G150)</f>
        <v>5233.58</v>
      </c>
      <c r="H151" s="27"/>
      <c r="I151" s="28">
        <f t="shared" si="17"/>
        <v>53.26</v>
      </c>
      <c r="J151" s="25">
        <f t="shared" si="17"/>
        <v>50.98</v>
      </c>
      <c r="K151" s="25">
        <f t="shared" si="17"/>
        <v>53.26</v>
      </c>
      <c r="L151" s="25"/>
      <c r="M151" s="29">
        <f>SUM(M147:M150)</f>
        <v>62117</v>
      </c>
      <c r="N151" s="25"/>
    </row>
    <row r="152" customHeight="1" spans="1:14">
      <c r="A152" s="14">
        <v>138</v>
      </c>
      <c r="B152" s="14" t="s">
        <v>426</v>
      </c>
      <c r="C152" s="36" t="s">
        <v>427</v>
      </c>
      <c r="D152" s="14" t="s">
        <v>428</v>
      </c>
      <c r="E152" s="14" t="s">
        <v>429</v>
      </c>
      <c r="F152" s="14" t="s">
        <v>430</v>
      </c>
      <c r="G152" s="37">
        <v>4190.73</v>
      </c>
      <c r="H152" s="37">
        <v>1511.07</v>
      </c>
      <c r="I152" s="13">
        <v>60.97</v>
      </c>
      <c r="J152" s="14">
        <v>51.57</v>
      </c>
      <c r="K152" s="14">
        <v>60.97</v>
      </c>
      <c r="L152" s="14">
        <v>1450</v>
      </c>
      <c r="M152" s="42">
        <f t="shared" ref="M152:M155" si="18">K152*L152</f>
        <v>88406.5</v>
      </c>
      <c r="N152" s="10" t="s">
        <v>37</v>
      </c>
    </row>
    <row r="153" customHeight="1" spans="1:14">
      <c r="A153" s="10">
        <v>139</v>
      </c>
      <c r="B153" s="10" t="s">
        <v>426</v>
      </c>
      <c r="C153" s="10" t="s">
        <v>431</v>
      </c>
      <c r="D153" s="10" t="s">
        <v>432</v>
      </c>
      <c r="E153" s="10" t="s">
        <v>433</v>
      </c>
      <c r="F153" s="10" t="s">
        <v>431</v>
      </c>
      <c r="G153" s="12">
        <v>516.1</v>
      </c>
      <c r="H153" s="12"/>
      <c r="I153" s="13">
        <v>5.05</v>
      </c>
      <c r="J153" s="10">
        <v>6.45</v>
      </c>
      <c r="K153" s="10">
        <v>5.05</v>
      </c>
      <c r="L153" s="10">
        <v>450</v>
      </c>
      <c r="M153" s="15">
        <f t="shared" si="18"/>
        <v>2272.5</v>
      </c>
      <c r="N153" s="10"/>
    </row>
    <row r="154" customHeight="1" spans="1:14">
      <c r="A154" s="25"/>
      <c r="B154" s="25"/>
      <c r="C154" s="25" t="s">
        <v>85</v>
      </c>
      <c r="D154" s="25"/>
      <c r="E154" s="25"/>
      <c r="F154" s="25"/>
      <c r="G154" s="27">
        <f t="shared" ref="G154:K154" si="19">SUM(G152:G153)</f>
        <v>4706.83</v>
      </c>
      <c r="H154" s="27">
        <f t="shared" si="19"/>
        <v>1511.07</v>
      </c>
      <c r="I154" s="28">
        <f t="shared" si="19"/>
        <v>66.02</v>
      </c>
      <c r="J154" s="25">
        <f t="shared" si="19"/>
        <v>58.02</v>
      </c>
      <c r="K154" s="25">
        <f t="shared" si="19"/>
        <v>66.02</v>
      </c>
      <c r="L154" s="25"/>
      <c r="M154" s="29">
        <f>SUM(M152:M153)</f>
        <v>90679</v>
      </c>
      <c r="N154" s="25"/>
    </row>
    <row r="155" customHeight="1" spans="1:14">
      <c r="A155" s="10">
        <v>140</v>
      </c>
      <c r="B155" s="10" t="s">
        <v>434</v>
      </c>
      <c r="C155" s="11" t="s">
        <v>435</v>
      </c>
      <c r="D155" s="36" t="s">
        <v>436</v>
      </c>
      <c r="E155" s="36" t="s">
        <v>437</v>
      </c>
      <c r="F155" s="36" t="s">
        <v>438</v>
      </c>
      <c r="G155" s="43">
        <v>510</v>
      </c>
      <c r="H155" s="43"/>
      <c r="I155" s="13">
        <v>6.78</v>
      </c>
      <c r="J155" s="14">
        <v>6.63</v>
      </c>
      <c r="K155" s="14">
        <v>6.37</v>
      </c>
      <c r="L155" s="10">
        <v>450</v>
      </c>
      <c r="M155" s="15">
        <f t="shared" si="18"/>
        <v>2866.5</v>
      </c>
      <c r="N155" s="10"/>
    </row>
    <row r="156" customHeight="1" spans="1:14">
      <c r="A156" s="25"/>
      <c r="B156" s="25"/>
      <c r="C156" s="44" t="s">
        <v>85</v>
      </c>
      <c r="D156" s="44"/>
      <c r="E156" s="44"/>
      <c r="F156" s="44"/>
      <c r="G156" s="45">
        <f t="shared" ref="G156:K156" si="20">G155</f>
        <v>510</v>
      </c>
      <c r="H156" s="45"/>
      <c r="I156" s="44">
        <f t="shared" si="20"/>
        <v>6.78</v>
      </c>
      <c r="J156" s="44">
        <f t="shared" si="20"/>
        <v>6.63</v>
      </c>
      <c r="K156" s="44">
        <f t="shared" si="20"/>
        <v>6.37</v>
      </c>
      <c r="L156" s="44"/>
      <c r="M156" s="29">
        <f>M155</f>
        <v>2866.5</v>
      </c>
      <c r="N156" s="25"/>
    </row>
    <row r="157" customHeight="1" spans="1:14">
      <c r="A157" s="46"/>
      <c r="B157" s="46"/>
      <c r="C157" s="46" t="s">
        <v>439</v>
      </c>
      <c r="D157" s="46"/>
      <c r="E157" s="46"/>
      <c r="F157" s="46"/>
      <c r="G157" s="47">
        <f t="shared" ref="G157:K157" si="21">G30+G58+G80+G98+G115+G129+G139+G146+G151+G154+G156</f>
        <v>89208.02</v>
      </c>
      <c r="H157" s="47">
        <f t="shared" si="21"/>
        <v>30425.827</v>
      </c>
      <c r="I157" s="47">
        <f t="shared" si="21"/>
        <v>1440.4</v>
      </c>
      <c r="J157" s="47">
        <f t="shared" si="21"/>
        <v>1349.75</v>
      </c>
      <c r="K157" s="47">
        <f t="shared" si="21"/>
        <v>1329.43</v>
      </c>
      <c r="L157" s="47"/>
      <c r="M157" s="48">
        <f>M30+M58+M80+M98+M115+M129+M139+M146+M151+M154+M156</f>
        <v>1167988.5</v>
      </c>
      <c r="N157" s="46"/>
    </row>
    <row r="158" customHeight="1" spans="1:14">
      <c r="I158" s="49"/>
    </row>
    <row r="159" customHeight="1" spans="1:14">
      <c r="I159" s="49"/>
    </row>
    <row r="160" customHeight="1" spans="1:14">
      <c r="I160" s="49"/>
    </row>
    <row r="161" customHeight="1" spans="9:10">
      <c r="I161" s="49"/>
    </row>
    <row r="162" customHeight="1" spans="9:10">
      <c r="I162" s="49"/>
    </row>
    <row r="163" customHeight="1" spans="9:10">
      <c r="I163" s="49"/>
    </row>
    <row r="164" customHeight="1" spans="9:10">
      <c r="I164" s="49"/>
    </row>
    <row r="165" customHeight="1" spans="9:10">
      <c r="I165" s="49"/>
    </row>
    <row r="166" customHeight="1" spans="9:10">
      <c r="I166" s="49"/>
    </row>
    <row r="167" customHeight="1" spans="9:10">
      <c r="I167" s="49"/>
    </row>
    <row r="168" customHeight="1" spans="9:10">
      <c r="I168" s="49"/>
    </row>
    <row r="169" customHeight="1" spans="9:10">
      <c r="I169" s="49"/>
    </row>
    <row r="170" customHeight="1" spans="9:10">
      <c r="I170" s="49"/>
      <c r="J170" s="49"/>
    </row>
    <row r="171" customHeight="1" spans="9:10">
      <c r="I171" s="49"/>
      <c r="J171" s="49"/>
    </row>
    <row r="172" customHeight="1" spans="9:10">
      <c r="I172" s="49"/>
      <c r="J172" s="49"/>
    </row>
    <row r="173" customHeight="1" spans="9:10">
      <c r="I173" s="49"/>
      <c r="J173" s="49"/>
    </row>
    <row r="174" customHeight="1" spans="9:10">
      <c r="I174" s="49"/>
      <c r="J174" s="49"/>
    </row>
    <row r="175" customHeight="1" spans="9:10">
      <c r="I175" s="49"/>
      <c r="J175" s="49"/>
    </row>
    <row r="176" customHeight="1" spans="9:10">
      <c r="I176" s="49"/>
      <c r="J176" s="49"/>
    </row>
    <row r="177" customHeight="1" spans="9:10">
      <c r="I177" s="49"/>
      <c r="J177" s="49"/>
    </row>
    <row r="178" customHeight="1" spans="9:10">
      <c r="I178" s="49"/>
      <c r="J178" s="49"/>
    </row>
    <row r="179" customHeight="1" spans="9:10">
      <c r="I179" s="49"/>
      <c r="J179" s="49"/>
    </row>
    <row r="180" customHeight="1" spans="9:10">
      <c r="I180" s="49"/>
      <c r="J180" s="49"/>
    </row>
    <row r="181" customHeight="1" spans="9:10">
      <c r="I181" s="49"/>
      <c r="J181" s="49"/>
    </row>
    <row r="182" customHeight="1" spans="9:10">
      <c r="I182" s="49"/>
      <c r="J182" s="49"/>
    </row>
    <row r="183" customHeight="1" spans="9:10">
      <c r="I183" s="49"/>
      <c r="J183" s="49"/>
    </row>
    <row r="184" customHeight="1" spans="9:10">
      <c r="I184" s="49"/>
      <c r="J184" s="49"/>
    </row>
    <row r="185" customHeight="1" spans="9:10">
      <c r="I185" s="49"/>
      <c r="J185" s="49"/>
    </row>
    <row r="186" customHeight="1" spans="9:10">
      <c r="I186" s="49"/>
      <c r="J186" s="49"/>
    </row>
    <row r="187" customHeight="1" spans="9:10">
      <c r="I187" s="49"/>
      <c r="J187" s="49"/>
    </row>
    <row r="188" customHeight="1" spans="9:10">
      <c r="I188" s="49"/>
      <c r="J188" s="49"/>
    </row>
    <row r="189" customHeight="1" spans="9:10">
      <c r="I189" s="49"/>
      <c r="J189" s="49"/>
    </row>
    <row r="190" customHeight="1" spans="9:10">
      <c r="I190" s="49"/>
      <c r="J190" s="49"/>
    </row>
    <row r="191" customHeight="1" spans="9:10">
      <c r="I191" s="49"/>
      <c r="J191" s="49"/>
    </row>
    <row r="192" customHeight="1" spans="9:10">
      <c r="I192" s="49"/>
      <c r="J192" s="49"/>
    </row>
    <row r="193" customHeight="1" spans="9:10">
      <c r="I193" s="49"/>
      <c r="J193" s="49"/>
    </row>
    <row r="194" customHeight="1" spans="9:10">
      <c r="I194" s="49"/>
      <c r="J194" s="49"/>
    </row>
    <row r="195" customHeight="1" spans="9:10">
      <c r="I195" s="49"/>
      <c r="J195" s="49"/>
    </row>
    <row r="196" customHeight="1" spans="9:10">
      <c r="I196" s="49"/>
      <c r="J196" s="49"/>
    </row>
    <row r="197" customHeight="1" spans="9:10">
      <c r="I197" s="49"/>
      <c r="J197" s="49"/>
    </row>
    <row r="198" customHeight="1" spans="9:10">
      <c r="I198" s="49"/>
      <c r="J198" s="49"/>
    </row>
    <row r="199" customHeight="1" spans="9:10">
      <c r="I199" s="49"/>
      <c r="J199" s="49"/>
    </row>
    <row r="200" customHeight="1" spans="9:10">
      <c r="I200" s="49"/>
      <c r="J200" s="49"/>
    </row>
    <row r="201" customHeight="1" spans="9:10">
      <c r="I201" s="49"/>
      <c r="J201" s="49"/>
    </row>
    <row r="202" customHeight="1" spans="9:10">
      <c r="I202" s="49"/>
      <c r="J202" s="49"/>
    </row>
    <row r="203" customHeight="1" spans="9:10">
      <c r="I203" s="49"/>
      <c r="J203" s="49"/>
    </row>
    <row r="204" customHeight="1" spans="9:10">
      <c r="I204" s="49"/>
      <c r="J204" s="49"/>
    </row>
    <row r="205" customHeight="1" spans="9:10">
      <c r="I205" s="49"/>
      <c r="J205" s="49"/>
    </row>
    <row r="206" customHeight="1" spans="9:10">
      <c r="I206" s="49"/>
      <c r="J206" s="49"/>
    </row>
    <row r="207" customHeight="1" spans="9:10">
      <c r="I207" s="49"/>
      <c r="J207" s="49"/>
    </row>
    <row r="208" customHeight="1" spans="9:10">
      <c r="I208" s="49"/>
      <c r="J208" s="49"/>
    </row>
    <row r="209" customHeight="1" spans="9:10">
      <c r="I209" s="49"/>
      <c r="J209" s="49"/>
    </row>
    <row r="210" customHeight="1" spans="9:10">
      <c r="I210" s="49"/>
      <c r="J210" s="49"/>
    </row>
    <row r="211" customHeight="1" spans="9:10">
      <c r="I211" s="49"/>
      <c r="J211" s="49"/>
    </row>
    <row r="212" customHeight="1" spans="9:10">
      <c r="I212" s="49"/>
      <c r="J212" s="49"/>
    </row>
    <row r="213" customHeight="1" spans="9:10">
      <c r="I213" s="49"/>
      <c r="J213" s="49"/>
    </row>
    <row r="214" customHeight="1" spans="9:10">
      <c r="I214" s="49"/>
      <c r="J214" s="49"/>
    </row>
    <row r="215" customHeight="1" spans="9:10">
      <c r="I215" s="49"/>
      <c r="J215" s="49"/>
    </row>
    <row r="216" customHeight="1" spans="9:10">
      <c r="I216" s="49"/>
      <c r="J216" s="49"/>
    </row>
    <row r="217" customHeight="1" spans="9:10">
      <c r="I217" s="49"/>
      <c r="J217" s="49"/>
    </row>
    <row r="218" customHeight="1" spans="9:10">
      <c r="I218" s="49"/>
      <c r="J218" s="49"/>
    </row>
    <row r="219" customHeight="1" spans="9:10">
      <c r="I219" s="49"/>
      <c r="J219" s="49"/>
    </row>
    <row r="220" customHeight="1" spans="9:10">
      <c r="I220" s="49"/>
      <c r="J220" s="49"/>
    </row>
    <row r="221" customHeight="1" spans="9:10">
      <c r="I221" s="49"/>
      <c r="J221" s="49"/>
    </row>
    <row r="222" customHeight="1" spans="9:10">
      <c r="I222" s="49"/>
      <c r="J222" s="49"/>
    </row>
    <row r="223" customHeight="1" spans="9:10">
      <c r="I223" s="49"/>
      <c r="J223" s="49"/>
    </row>
    <row r="224" customHeight="1" spans="9:10">
      <c r="I224" s="49"/>
      <c r="J224" s="49"/>
    </row>
    <row r="225" customHeight="1" spans="9:10">
      <c r="I225" s="49"/>
      <c r="J225" s="49"/>
    </row>
    <row r="226" customHeight="1" spans="9:10">
      <c r="I226" s="49"/>
      <c r="J226" s="49"/>
    </row>
    <row r="227" customHeight="1" spans="9:10">
      <c r="I227" s="49"/>
      <c r="J227" s="49"/>
    </row>
    <row r="228" customHeight="1" spans="9:10">
      <c r="I228" s="49"/>
      <c r="J228" s="49"/>
    </row>
    <row r="229" customHeight="1" spans="9:10">
      <c r="I229" s="49"/>
      <c r="J229" s="49"/>
    </row>
    <row r="230" customHeight="1" spans="9:10">
      <c r="I230" s="49"/>
      <c r="J230" s="49"/>
    </row>
    <row r="231" customHeight="1" spans="9:10">
      <c r="I231" s="49"/>
      <c r="J231" s="49"/>
    </row>
    <row r="232" customHeight="1" spans="9:10">
      <c r="I232" s="49"/>
      <c r="J232" s="49"/>
    </row>
  </sheetData>
  <mergeCells count="6">
    <mergeCell ref="A1:B1"/>
    <mergeCell ref="A2:N2"/>
    <mergeCell ref="G106:G107"/>
    <mergeCell ref="G131:G132"/>
    <mergeCell ref="H106:H107"/>
    <mergeCell ref="H131:H132"/>
  </mergeCells>
  <pageMargins left="0.699305555555556" right="0.699305555555556" top="0.75" bottom="0.75" header="0.3" footer="0.3"/>
  <pageSetup paperSize="9" scale="4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补助明细汇总表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MYPC</dc:creator>
  <cp:lastModifiedBy>李雯雯</cp:lastModifiedBy>
  <dcterms:created xsi:type="dcterms:W3CDTF">2026-09-10T02:51:00Z</dcterms:created>
  <dcterms:modified xsi:type="dcterms:W3CDTF">2026-09-10T06:54:26Z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0B02F4BAD6B940F6BE084E99067D0BA5_11</vt:lpwstr>
  </property>
  <property fmtid="{D5CDD505-2E9C-101B-9397-08002B2CF9AE}" pid="3" name="KSOProductBuildVer">
    <vt:lpwstr>2052-12.1.0.28022</vt:lpwstr>
  </property>
  <property fmtid="{D5CDD505-2E9C-101B-9397-08002B2CF9AE}" pid="4" name="CalculationRule">
    <vt:i4>1</vt:i4>
  </property>
</Properties>
</file>